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/Users/gibbo/Documents/Lavori/Scuola/Zaccagna/Giochi della geografia/"/>
    </mc:Choice>
  </mc:AlternateContent>
  <xr:revisionPtr revIDLastSave="0" documentId="13_ncr:1_{2AA0C4BE-B7C1-E543-B6E4-02637A66CFCD}" xr6:coauthVersionLast="43" xr6:coauthVersionMax="43" xr10:uidLastSave="{00000000-0000-0000-0000-000000000000}"/>
  <bookViews>
    <workbookView xWindow="0" yWindow="460" windowWidth="25600" windowHeight="15540" xr2:uid="{00000000-000D-0000-FFFF-FFFF00000000}"/>
  </bookViews>
  <sheets>
    <sheet name="Generale" sheetId="18" r:id="rId1"/>
    <sheet name="carta muta" sheetId="19" r:id="rId2"/>
    <sheet name="computer" sheetId="24" r:id="rId3"/>
    <sheet name="coordinate" sheetId="25" r:id="rId4"/>
    <sheet name="risp multipla" sheetId="26" r:id="rId5"/>
    <sheet name="puzzle" sheetId="27" r:id="rId6"/>
  </sheets>
  <calcPr calcId="191029"/>
</workbook>
</file>

<file path=xl/calcChain.xml><?xml version="1.0" encoding="utf-8"?>
<calcChain xmlns="http://schemas.openxmlformats.org/spreadsheetml/2006/main">
  <c r="E27" i="18" l="1"/>
  <c r="E21" i="18"/>
  <c r="E17" i="18"/>
  <c r="E25" i="18"/>
  <c r="E24" i="18"/>
  <c r="E28" i="18"/>
  <c r="E4" i="18"/>
  <c r="E13" i="18"/>
  <c r="E14" i="18"/>
  <c r="E5" i="18"/>
  <c r="E31" i="18"/>
  <c r="E29" i="18"/>
  <c r="E16" i="18"/>
  <c r="E10" i="18"/>
  <c r="E22" i="18"/>
  <c r="E6" i="18"/>
  <c r="E11" i="18"/>
  <c r="E18" i="18"/>
  <c r="E26" i="18"/>
  <c r="E20" i="18"/>
  <c r="E8" i="18"/>
  <c r="E23" i="18"/>
  <c r="E19" i="18"/>
  <c r="E33" i="18"/>
  <c r="E12" i="18"/>
  <c r="E9" i="18"/>
  <c r="E32" i="18"/>
  <c r="E30" i="18"/>
  <c r="E7" i="18"/>
  <c r="E3" i="18"/>
  <c r="E15" i="18"/>
  <c r="H15" i="18" l="1"/>
  <c r="H3" i="18"/>
  <c r="H7" i="18"/>
  <c r="H30" i="18"/>
  <c r="H32" i="18"/>
  <c r="H9" i="18"/>
  <c r="H12" i="18"/>
  <c r="H33" i="18"/>
  <c r="H19" i="18"/>
  <c r="H23" i="18"/>
  <c r="H8" i="18"/>
  <c r="H20" i="18"/>
  <c r="H26" i="18"/>
  <c r="H18" i="18"/>
  <c r="H27" i="18"/>
  <c r="H11" i="18"/>
  <c r="H6" i="18"/>
  <c r="H22" i="18"/>
  <c r="H10" i="18"/>
  <c r="H16" i="18"/>
  <c r="H29" i="18"/>
  <c r="H31" i="18"/>
  <c r="H5" i="18"/>
  <c r="H14" i="18"/>
  <c r="H13" i="18"/>
  <c r="H4" i="18"/>
  <c r="H28" i="18"/>
  <c r="H24" i="18"/>
  <c r="H25" i="18"/>
  <c r="H17" i="18"/>
  <c r="H21" i="18"/>
  <c r="G15" i="18"/>
  <c r="G3" i="18"/>
  <c r="G7" i="18"/>
  <c r="G30" i="18"/>
  <c r="G32" i="18"/>
  <c r="G9" i="18"/>
  <c r="G12" i="18"/>
  <c r="G33" i="18"/>
  <c r="G19" i="18"/>
  <c r="G23" i="18"/>
  <c r="G8" i="18"/>
  <c r="G20" i="18"/>
  <c r="G26" i="18"/>
  <c r="G18" i="18"/>
  <c r="G27" i="18"/>
  <c r="G11" i="18"/>
  <c r="G6" i="18"/>
  <c r="G22" i="18"/>
  <c r="G10" i="18"/>
  <c r="G16" i="18"/>
  <c r="G29" i="18"/>
  <c r="G31" i="18"/>
  <c r="G5" i="18"/>
  <c r="G14" i="18"/>
  <c r="G13" i="18"/>
  <c r="G4" i="18"/>
  <c r="G28" i="18"/>
  <c r="G24" i="18"/>
  <c r="G25" i="18"/>
  <c r="G17" i="18"/>
  <c r="G21" i="18"/>
  <c r="F15" i="18"/>
  <c r="F3" i="18"/>
  <c r="F7" i="18"/>
  <c r="F30" i="18"/>
  <c r="F32" i="18"/>
  <c r="F9" i="18"/>
  <c r="F12" i="18"/>
  <c r="F33" i="18"/>
  <c r="F19" i="18"/>
  <c r="F23" i="18"/>
  <c r="F8" i="18"/>
  <c r="F20" i="18"/>
  <c r="F26" i="18"/>
  <c r="F18" i="18"/>
  <c r="F27" i="18"/>
  <c r="F11" i="18"/>
  <c r="F6" i="18"/>
  <c r="F22" i="18"/>
  <c r="F10" i="18"/>
  <c r="F16" i="18"/>
  <c r="F29" i="18"/>
  <c r="F31" i="18"/>
  <c r="F5" i="18"/>
  <c r="F14" i="18"/>
  <c r="F13" i="18"/>
  <c r="F4" i="18"/>
  <c r="F28" i="18"/>
  <c r="F24" i="18"/>
  <c r="F25" i="18"/>
  <c r="F17" i="18"/>
  <c r="F21" i="18"/>
  <c r="D15" i="18"/>
  <c r="D3" i="18"/>
  <c r="D7" i="18"/>
  <c r="I7" i="18" s="1"/>
  <c r="D30" i="18"/>
  <c r="D32" i="18"/>
  <c r="D9" i="18"/>
  <c r="D12" i="18"/>
  <c r="D33" i="18"/>
  <c r="D19" i="18"/>
  <c r="D23" i="18"/>
  <c r="D8" i="18"/>
  <c r="I8" i="18" s="1"/>
  <c r="D20" i="18"/>
  <c r="D26" i="18"/>
  <c r="D18" i="18"/>
  <c r="D27" i="18"/>
  <c r="D11" i="18"/>
  <c r="D6" i="18"/>
  <c r="D22" i="18"/>
  <c r="D10" i="18"/>
  <c r="I10" i="18" s="1"/>
  <c r="D16" i="18"/>
  <c r="D29" i="18"/>
  <c r="D31" i="18"/>
  <c r="D5" i="18"/>
  <c r="D14" i="18"/>
  <c r="D13" i="18"/>
  <c r="D4" i="18"/>
  <c r="D28" i="18"/>
  <c r="I28" i="18" s="1"/>
  <c r="D24" i="18"/>
  <c r="D25" i="18"/>
  <c r="D17" i="18"/>
  <c r="D21" i="18"/>
  <c r="I16" i="18" l="1"/>
  <c r="I24" i="18"/>
  <c r="I20" i="18"/>
  <c r="I31" i="18"/>
  <c r="I9" i="18"/>
  <c r="I17" i="18"/>
  <c r="I18" i="18"/>
  <c r="I29" i="18"/>
  <c r="I26" i="18"/>
  <c r="I30" i="18"/>
  <c r="I14" i="18"/>
  <c r="I11" i="18"/>
  <c r="I21" i="18"/>
  <c r="I5" i="18"/>
  <c r="I27" i="18"/>
  <c r="I12" i="18"/>
  <c r="I4" i="18"/>
  <c r="I22" i="18"/>
  <c r="I23" i="18"/>
  <c r="I3" i="18"/>
  <c r="I6" i="18"/>
  <c r="I19" i="18"/>
  <c r="I15" i="18"/>
  <c r="I33" i="18"/>
  <c r="I13" i="18"/>
  <c r="I32" i="18"/>
  <c r="I25" i="18"/>
</calcChain>
</file>

<file path=xl/sharedStrings.xml><?xml version="1.0" encoding="utf-8"?>
<sst xmlns="http://schemas.openxmlformats.org/spreadsheetml/2006/main" count="619" uniqueCount="120">
  <si>
    <t>Totale</t>
  </si>
  <si>
    <t>Carta muta</t>
  </si>
  <si>
    <t>Computer</t>
  </si>
  <si>
    <t>Coordinate</t>
  </si>
  <si>
    <t>Puzzle</t>
  </si>
  <si>
    <t>Risp. Multipla</t>
  </si>
  <si>
    <t>NOME SCUOLA</t>
  </si>
  <si>
    <t>NOME STATO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</si>
  <si>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</si>
  <si>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</si>
  <si>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</si>
  <si>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</si>
  <si>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</si>
  <si>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</si>
  <si>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</si>
  <si>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</si>
  <si>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</si>
  <si>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</si>
  <si>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</si>
  <si>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</si>
  <si>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</si>
  <si>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</si>
  <si>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</si>
  <si>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</si>
  <si>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</si>
  <si>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</si>
  <si>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</si>
  <si>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</si>
  <si>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</si>
  <si>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</si>
  <si>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</si>
  <si>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</si>
  <si>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</si>
  <si>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</si>
  <si>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</si>
  <si>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</si>
  <si>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</si>
  <si>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</si>
  <si>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</si>
  <si>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</si>
  <si>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POSIZIONE</t>
  </si>
  <si>
    <t>1 Russia</t>
  </si>
  <si>
    <t>I.C. "Moratti" Fivizzano Casola MS</t>
  </si>
  <si>
    <t>2 Ucraina</t>
  </si>
  <si>
    <t>S.M. "Alfieri - Bertagnini" MASSA</t>
  </si>
  <si>
    <t>3 Austria</t>
  </si>
  <si>
    <t>4 Svizzera</t>
  </si>
  <si>
    <t>S.M. "Malaspina- Staffetti" MASSA</t>
  </si>
  <si>
    <t xml:space="preserve">5 Francia </t>
  </si>
  <si>
    <t>6 Spagna</t>
  </si>
  <si>
    <t xml:space="preserve">7 Regno Unito </t>
  </si>
  <si>
    <t>I.C. "Ferrari" PONTREMOLI</t>
  </si>
  <si>
    <t>8 Portogallo</t>
  </si>
  <si>
    <t>9 Andorra</t>
  </si>
  <si>
    <t>I.C.  "G. Cavani" SERRAMAZZONI</t>
  </si>
  <si>
    <t>10 Lettonia</t>
  </si>
  <si>
    <t>S.M. "Taliercio" CARRARA</t>
  </si>
  <si>
    <t>11 Serbia</t>
  </si>
  <si>
    <t>12 Slovenia</t>
  </si>
  <si>
    <t>I.C. Valtrebbia Torriglia GE</t>
  </si>
  <si>
    <t>13 Croazia</t>
  </si>
  <si>
    <t>S.M. "A. Dazzi" CARRARA</t>
  </si>
  <si>
    <t>14 Belgio</t>
  </si>
  <si>
    <t>S.M. "Giorgini" Montignoso (MS)</t>
  </si>
  <si>
    <t>15 Paesi Bassi</t>
  </si>
  <si>
    <t>16 Montenegro</t>
  </si>
  <si>
    <t>I.C. Camigliano  CAPANNORI LU</t>
  </si>
  <si>
    <t>17 Macedonia</t>
  </si>
  <si>
    <t>18 Romania</t>
  </si>
  <si>
    <t>S.M. "Carducci" CARRARA</t>
  </si>
  <si>
    <t>19 Svezia</t>
  </si>
  <si>
    <t>20 Norvegia</t>
  </si>
  <si>
    <t>S.M. "Dante Alighieri" AULLA</t>
  </si>
  <si>
    <t>21 Danimarca</t>
  </si>
  <si>
    <t>22 Bulgaria</t>
  </si>
  <si>
    <t>I.C. Bogliasco PIEVE LIGURE SORI</t>
  </si>
  <si>
    <t>23 Polonia</t>
  </si>
  <si>
    <t>24 Bielorussia</t>
  </si>
  <si>
    <t>S.S. "Prati di Vezzano" LA SPEZIA</t>
  </si>
  <si>
    <t>25 Lussemburgo</t>
  </si>
  <si>
    <t>26 San Marino</t>
  </si>
  <si>
    <t>S.M. "Buonarroti"  CARRARA</t>
  </si>
  <si>
    <t>27 Bosnia E.</t>
  </si>
  <si>
    <t>28 Kosovo</t>
  </si>
  <si>
    <t>29 Albania</t>
  </si>
  <si>
    <t>I.C. "Della Torre" CHIAVARI</t>
  </si>
  <si>
    <t>30 Cipro</t>
  </si>
  <si>
    <t>31 Grecia</t>
  </si>
  <si>
    <t>PARTECIPANTE</t>
  </si>
  <si>
    <t xml:space="preserve">Matteo Poletti </t>
  </si>
  <si>
    <t>Angelica Mazzi</t>
  </si>
  <si>
    <t xml:space="preserve">Maria Genovese </t>
  </si>
  <si>
    <t>Andrea Fantoni</t>
  </si>
  <si>
    <t>Laura Bianchi</t>
  </si>
  <si>
    <t>Pietro Tabbì</t>
  </si>
  <si>
    <t>Maria Neri</t>
  </si>
  <si>
    <t>Begotti Caterian</t>
  </si>
  <si>
    <t>Daniele Masinelli</t>
  </si>
  <si>
    <t>Bertagnini Christian</t>
  </si>
  <si>
    <t>Cappè Federico</t>
  </si>
  <si>
    <t>Andrea Petruzzella</t>
  </si>
  <si>
    <t xml:space="preserve">Federico Boifava </t>
  </si>
  <si>
    <t>Matrizi Andry</t>
  </si>
  <si>
    <t>Pardini Tommaso</t>
  </si>
  <si>
    <t>Aurora Bacherotti</t>
  </si>
  <si>
    <t>Samuele Cesaretti</t>
  </si>
  <si>
    <t>Filippo Bruschi</t>
  </si>
  <si>
    <t>Soldati Tommaso</t>
  </si>
  <si>
    <t>Caterina Leoncini</t>
  </si>
  <si>
    <t>Leonardo Lazzerini</t>
  </si>
  <si>
    <t>Dario Taccini</t>
  </si>
  <si>
    <t>Matilde Oberto</t>
  </si>
  <si>
    <t>Nicolò Barsanti</t>
  </si>
  <si>
    <t>Elisa Ruggeri</t>
  </si>
  <si>
    <t>Emanuele Rabasco</t>
  </si>
  <si>
    <t>Emma Pianini</t>
  </si>
  <si>
    <t>Ortis Espertin Andris</t>
  </si>
  <si>
    <t>Cesare Marchi</t>
  </si>
  <si>
    <t>Giuliano Noceti</t>
  </si>
  <si>
    <t>Sara Ginocchio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</si>
</sst>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parajita"/>
      <family val="2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4" fillId="0" borderId="1" applyNumberFormat="0" applyFill="0" applyAlignment="0" applyProtection="0"/>
  </cellStyleXfs>
  <cellXfs count="14">
    <xf numFmtId="0" fontId="0" fillId="0" borderId="0" xfId="0"/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2" borderId="0" xfId="1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5" fillId="0" borderId="0" xfId="1" applyFont="1" applyFill="1" applyBorder="1"/>
    <xf numFmtId="0" fontId="0" fillId="0" borderId="0" xfId="0" applyFill="1" applyBorder="1"/>
    <xf numFmtId="0" fontId="5" fillId="2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Normale" xfId="0" builtinId="0"/>
    <cellStyle name="Titolo 1" xfId="1" builtinId="16"/>
  </cellStyles>
  <dxfs count="54"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4C6176-69F8-204E-BA96-7776C9E18E6B}" name="Master" displayName="Master" ref="B2:I33" totalsRowShown="0" headerRowDxfId="53" dataDxfId="52" headerRowCellStyle="Titolo 1">
  <autoFilter ref="B2:I33" xr:uid="{137AEAF7-8A1B-134B-8CA1-2EC8508413C7}"/>
  <sortState ref="B3:I33">
    <sortCondition descending="1" ref="I2:I33"/>
  </sortState>
  <tableColumns count="8">
    <tableColumn id="1" xr3:uid="{4E9EEBDC-6159-9B4D-8F1F-284E93E3501F}" name="NOME STATO" dataDxfId="51"/>
    <tableColumn id="2" xr3:uid="{A3B5D332-9AF4-974E-B2AD-235FEC62A653}" name="NOME SCUOLA" dataDxfId="50"/>
    <tableColumn id="3" xr3:uid="{05BEA94F-54F0-574F-8E53-088D3A8A38E1}" name="Carta muta" dataDxfId="49">
      <calculatedColumnFormula>VLOOKUP(B3,carta_muta[#All],3,FALSE)</calculatedColumnFormula>
    </tableColumn>
    <tableColumn id="4" xr3:uid="{EE8F3D19-3545-CA4A-9234-7E6AE3392F6B}" name="Computer" dataDxfId="48">
      <calculatedColumnFormula>VLOOKUP(B3,computer[#All],4,FALSE)</calculatedColumnFormula>
    </tableColumn>
    <tableColumn id="5" xr3:uid="{A964FC41-07E6-A44A-AD6C-709BBA06E9AE}" name="Coordinate" dataDxfId="47">
      <calculatedColumnFormula>VLOOKUP(B3,coordinate[#All],3,FALSE)</calculatedColumnFormula>
    </tableColumn>
    <tableColumn id="6" xr3:uid="{C9344254-BC0D-0042-A72D-F272CC999EE5}" name="Risp. Multipla" dataDxfId="46">
      <calculatedColumnFormula>VLOOKUP(B3,risp_multiple[#All],3,FALSE)</calculatedColumnFormula>
    </tableColumn>
    <tableColumn id="7" xr3:uid="{E43393BD-813D-CE49-A80A-AD94F5905385}" name="Puzzle" dataDxfId="45">
      <calculatedColumnFormula>VLOOKUP(B3,Puzzle[#All],3,FALSE)</calculatedColumnFormula>
    </tableColumn>
    <tableColumn id="8" xr3:uid="{5FE29C45-5BD2-7A49-B87A-D881788E126C}" name="Totale" dataDxfId="44">
      <calculatedColumnFormula>SUM(D3+E3+F3+G3+H3)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FDBC2CA-D4AF-524A-A024-3C0499602EB6}" name="Tabella712" displayName="Tabella712" ref="A2:A33" totalsRowShown="0" headerRowDxfId="10" dataDxfId="9">
  <autoFilter ref="A2:A33" xr:uid="{21354C93-7CD9-F347-9368-49DBF38A318E}"/>
  <tableColumns count="1">
    <tableColumn id="1" xr3:uid="{CD417094-87E1-B245-9C44-D083AF3C7814}" name="POSIZIONE" dataDxfId="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4A878-9B58-9E4F-AA81-0518FFC4A21F}" name="Puzzle" displayName="Puzzle" ref="B2:D33" totalsRowShown="0" headerRowDxfId="7" dataDxfId="6">
  <autoFilter ref="B2:D33" xr:uid="{DA10B18F-5714-704B-8136-A1D6CF211925}"/>
  <sortState ref="B3:D33">
    <sortCondition descending="1" ref="D2:D33"/>
  </sortState>
  <tableColumns count="3">
    <tableColumn id="1" xr3:uid="{D881099D-063E-F848-8E4D-2F15E6902EEF}" name="NOME STATO" dataDxfId="5"/>
    <tableColumn id="2" xr3:uid="{4C59873F-10A5-E348-8115-EE638F285918}" name="NOME SCUOLA" dataDxfId="4"/>
    <tableColumn id="3" xr3:uid="{235353C5-5B08-BC4D-84DA-08DF27F640AA}" name="TOTALE" dataDxfId="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6124014-71E4-4544-A773-9A3AB70744D8}" name="Tabella713" displayName="Tabella713" ref="A2:A33" totalsRowShown="0" headerRowDxfId="2" dataDxfId="1">
  <autoFilter ref="A2:A33" xr:uid="{DA9A913B-10EF-C549-8690-7BA7DC538F6C}"/>
  <tableColumns count="1">
    <tableColumn id="1" xr3:uid="{B367ED0B-3F9F-2149-9B5A-43CB07EF03AC}" name="POSIZION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2B9D16C-8E8B-F34D-967F-95F89753DA13}" name="Tabella7" displayName="Tabella7" ref="A2:A33" totalsRowShown="0" headerRowDxfId="43" dataDxfId="42">
  <autoFilter ref="A2:A33" xr:uid="{04ADB6B5-F992-5249-87C2-48E62C4125C1}"/>
  <tableColumns count="1">
    <tableColumn id="1" xr3:uid="{7EB0B03E-7220-0046-8EFE-61260F967224}" name="POSIZIONE" dataDxfId="4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17925F-9D57-6742-8769-2519FB670069}" name="carta_muta" displayName="carta_muta" ref="B2:D33" totalsRowShown="0" headerRowDxfId="40" dataDxfId="39">
  <autoFilter ref="B2:D33" xr:uid="{4D0CE711-A7AD-7640-BD45-8133E924EC10}"/>
  <sortState ref="B3:D33">
    <sortCondition descending="1" ref="D2:D33"/>
  </sortState>
  <tableColumns count="3">
    <tableColumn id="1" xr3:uid="{11869CDD-0591-9D41-96B4-473CDC00E1DC}" name="NOME STATO" dataDxfId="38"/>
    <tableColumn id="2" xr3:uid="{F3940830-9B10-1E4D-A86B-76B30747808D}" name="NOME SCUOLA" dataDxfId="37"/>
    <tableColumn id="3" xr3:uid="{539B1ACE-B721-1D41-910D-4EAE8AF47D5A}" name="TOTALE" dataDxfId="3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F27EFE-D305-C248-B043-3BF223FBF3F2}" name="Tabella79" displayName="Tabella79" ref="A2:A33" totalsRowShown="0" headerRowDxfId="35" dataDxfId="34">
  <autoFilter ref="A2:A33" xr:uid="{428F3290-CEC6-4F4E-8881-21A6EBC5326D}"/>
  <tableColumns count="1">
    <tableColumn id="1" xr3:uid="{D0ED9B5D-C7B3-664A-B8CA-7DB74402C2CB}" name="POSIZIONE" dataDxfId="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32021BF-0FBF-5240-8A42-A5CF5492EBD7}" name="computer" displayName="computer" ref="B2:E33" totalsRowShown="0" headerRowDxfId="32" dataDxfId="31">
  <autoFilter ref="B2:E33" xr:uid="{E0DB9A4E-4F68-D240-BEBC-B843A9836973}"/>
  <sortState ref="B3:E33">
    <sortCondition ref="E2:E33"/>
  </sortState>
  <tableColumns count="4">
    <tableColumn id="1" xr3:uid="{600C45C9-4777-7C47-831A-0BC8ECDDAD87}" name="NOME STATO" dataDxfId="30"/>
    <tableColumn id="2" xr3:uid="{5A009785-6F67-B54D-A460-5759B59465C5}" name="NOME SCUOLA" dataDxfId="29"/>
    <tableColumn id="4" xr3:uid="{198AF71C-DA0A-5649-B5CF-6DCA5E29EA74}" name="PARTECIPANTE" dataDxfId="28"/>
    <tableColumn id="3" xr3:uid="{9519B7E0-166D-414A-87D5-CD280CBBBEDF}" name="TOTALE" dataDxfId="2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68699AF-161E-D140-A6FD-D1C60FAB1C59}" name="Tabella710" displayName="Tabella710" ref="A2:A33" totalsRowShown="0" headerRowDxfId="26" dataDxfId="25">
  <autoFilter ref="A2:A33" xr:uid="{59C4557A-AF7A-C24E-AB32-EA9C3EF6A4E7}"/>
  <tableColumns count="1">
    <tableColumn id="1" xr3:uid="{26E81A7C-4549-0A4F-9560-057E06CA3CD7}" name="POSIZIONE" dataDxfId="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89A01C-A86C-2044-B6A9-BA901F398839}" name="coordinate" displayName="coordinate" ref="B2:D33" totalsRowShown="0" headerRowDxfId="23" dataDxfId="22">
  <autoFilter ref="B2:D33" xr:uid="{8A92A539-E66A-C44C-82B3-6390E515B7DA}"/>
  <sortState ref="B3:D33">
    <sortCondition descending="1" ref="D2:D33"/>
  </sortState>
  <tableColumns count="3">
    <tableColumn id="1" xr3:uid="{283908BA-AB63-B84A-B698-017E01D31D9F}" name="NOME STATO" dataDxfId="21"/>
    <tableColumn id="2" xr3:uid="{500FA023-10FB-8841-917A-C6F94EE81C2E}" name="NOME SCUOLA" dataDxfId="20"/>
    <tableColumn id="3" xr3:uid="{361F0CB8-A555-BE40-8A18-405642ECB645}" name="TOTALE" dataDxfId="1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C93301-B2CC-D740-AA18-0555F06D0CAC}" name="Tabella711" displayName="Tabella711" ref="A2:A33" totalsRowShown="0" headerRowDxfId="18" dataDxfId="17">
  <autoFilter ref="A2:A33" xr:uid="{9F0B4E8D-90C2-854E-B034-67C75204A714}"/>
  <tableColumns count="1">
    <tableColumn id="1" xr3:uid="{4FA69261-8FD9-8948-A3FA-1FF14B35D8A8}" name="POSIZIONE" dataDxfId="1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37CC0A-BC5C-8F40-96FC-553681DE2865}" name="risp_multiple" displayName="risp_multiple" ref="B2:D33" totalsRowShown="0" headerRowDxfId="15" dataDxfId="14">
  <autoFilter ref="B2:D33" xr:uid="{7049B235-63D0-BC40-9011-CA23788EC679}"/>
  <sortState ref="B3:D33">
    <sortCondition descending="1" ref="D2:D33"/>
  </sortState>
  <tableColumns count="3">
    <tableColumn id="1" xr3:uid="{A6500D15-6434-684B-99C1-56CE9693DC35}" name="NOME STATO" dataDxfId="13"/>
    <tableColumn id="2" xr3:uid="{83BC7C35-7FE2-E34D-9177-4AAC4C78CEBC}" name="NOME SCUOLA" dataDxfId="12"/>
    <tableColumn id="3" xr3:uid="{4B6F6CC9-D1D6-E94E-88FE-4222B5EF5446}" name="TOTALE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"/>
  <dimension ref="A2:I33"/>
  <sheetViews>
    <sheetView tabSelected="1" zoomScale="110" zoomScaleNormal="110" workbookViewId="0">
      <selection activeCell="D5" sqref="D5"/>
    </sheetView>
  </sheetViews>
  <sheetFormatPr baseColWidth="10" defaultColWidth="8.83203125" defaultRowHeight="15" x14ac:dyDescent="0.2"/>
  <cols>
    <col min="1" max="1" width="13.6640625" style="8" bestFit="1" customWidth="1"/>
    <col min="2" max="2" width="18.5" style="8" customWidth="1"/>
    <col min="3" max="3" width="39.1640625" style="8" customWidth="1"/>
    <col min="4" max="4" width="14.83203125" style="8" bestFit="1" customWidth="1"/>
    <col min="5" max="5" width="14" style="8" bestFit="1" customWidth="1"/>
    <col min="6" max="6" width="15.1640625" style="8" bestFit="1" customWidth="1"/>
    <col min="7" max="7" width="18" style="8" bestFit="1" customWidth="1"/>
    <col min="8" max="8" width="10.33203125" style="8" bestFit="1" customWidth="1"/>
    <col min="9" max="9" width="10.1640625" style="8" bestFit="1" customWidth="1"/>
    <col min="10" max="16384" width="8.83203125" style="8"/>
  </cols>
  <sheetData>
    <row r="2" spans="1:9" ht="31" customHeight="1" x14ac:dyDescent="0.25">
      <c r="A2" s="2" t="s">
        <v>40</v>
      </c>
      <c r="B2" s="7" t="s">
        <v>7</v>
      </c>
      <c r="C2" s="7" t="s">
        <v>6</v>
      </c>
      <c r="D2" s="7" t="s">
        <v>1</v>
      </c>
      <c r="E2" s="7" t="s">
        <v>2</v>
      </c>
      <c r="F2" s="7" t="s">
        <v>3</v>
      </c>
      <c r="G2" s="7" t="s">
        <v>5</v>
      </c>
      <c r="H2" s="7" t="s">
        <v>4</v>
      </c>
      <c r="I2" s="7" t="s">
        <v>0</v>
      </c>
    </row>
    <row r="3" spans="1:9" ht="21" x14ac:dyDescent="0.35">
      <c r="A3" s="3" t="s">
        <v>9</v>
      </c>
      <c r="B3" s="5" t="s">
        <v>86</v>
      </c>
      <c r="C3" s="6" t="s">
        <v>85</v>
      </c>
      <c r="D3" s="12">
        <f>VLOOKUP(B3,carta_muta[#All],3,FALSE)</f>
        <v>28</v>
      </c>
      <c r="E3" s="12">
        <f>VLOOKUP(B3,computer[#All],4,FALSE)</f>
        <v>31</v>
      </c>
      <c r="F3" s="13">
        <f>VLOOKUP(B3,coordinate[#All],3,FALSE)</f>
        <v>26</v>
      </c>
      <c r="G3" s="13">
        <f>VLOOKUP(B3,risp_multiple[#All],3,FALSE)</f>
        <v>31</v>
      </c>
      <c r="H3" s="13">
        <f>VLOOKUP(B3,Puzzle[#All],3,FALSE)</f>
        <v>20</v>
      </c>
      <c r="I3" s="13">
        <f>SUM(D3+E3+F3+G3+H3)</f>
        <v>136</v>
      </c>
    </row>
    <row r="4" spans="1:9" ht="21" x14ac:dyDescent="0.35">
      <c r="A4" s="3" t="s">
        <v>10</v>
      </c>
      <c r="B4" s="5" t="s">
        <v>50</v>
      </c>
      <c r="C4" s="6" t="s">
        <v>51</v>
      </c>
      <c r="D4" s="12">
        <f>VLOOKUP(B4,carta_muta[#All],3,FALSE)</f>
        <v>25</v>
      </c>
      <c r="E4" s="12">
        <f>VLOOKUP(B4,computer[#All],4,FALSE)</f>
        <v>22</v>
      </c>
      <c r="F4" s="13">
        <f>VLOOKUP(B4,coordinate[#All],3,FALSE)</f>
        <v>22</v>
      </c>
      <c r="G4" s="13">
        <f>VLOOKUP(B4,risp_multiple[#All],3,FALSE)</f>
        <v>21</v>
      </c>
      <c r="H4" s="13">
        <f>VLOOKUP(B4,Puzzle[#All],3,FALSE)</f>
        <v>29</v>
      </c>
      <c r="I4" s="13">
        <f>SUM(D4+E4+F4+G4+H4)</f>
        <v>119</v>
      </c>
    </row>
    <row r="5" spans="1:9" ht="21" x14ac:dyDescent="0.35">
      <c r="A5" s="3" t="s">
        <v>11</v>
      </c>
      <c r="B5" s="5" t="s">
        <v>55</v>
      </c>
      <c r="C5" s="6" t="s">
        <v>56</v>
      </c>
      <c r="D5" s="12">
        <f>VLOOKUP(B5,carta_muta[#All],3,FALSE)</f>
        <v>18</v>
      </c>
      <c r="E5" s="12">
        <f>VLOOKUP(B5,computer[#All],4,FALSE)</f>
        <v>21</v>
      </c>
      <c r="F5" s="13">
        <f>VLOOKUP(B5,coordinate[#All],3,FALSE)</f>
        <v>27</v>
      </c>
      <c r="G5" s="13">
        <f>VLOOKUP(B5,risp_multiple[#All],3,FALSE)</f>
        <v>29</v>
      </c>
      <c r="H5" s="13">
        <f>VLOOKUP(B5,Puzzle[#All],3,FALSE)</f>
        <v>24</v>
      </c>
      <c r="I5" s="13">
        <f>SUM(D5+E5+F5+G5+H5)</f>
        <v>119</v>
      </c>
    </row>
    <row r="6" spans="1:9" ht="21" x14ac:dyDescent="0.35">
      <c r="A6" s="3" t="s">
        <v>12</v>
      </c>
      <c r="B6" s="5" t="s">
        <v>65</v>
      </c>
      <c r="C6" s="6" t="s">
        <v>66</v>
      </c>
      <c r="D6" s="12">
        <f>VLOOKUP(B6,carta_muta[#All],3,FALSE)</f>
        <v>30</v>
      </c>
      <c r="E6" s="12">
        <f>VLOOKUP(B6,computer[#All],4,FALSE)</f>
        <v>31</v>
      </c>
      <c r="F6" s="13">
        <f>VLOOKUP(B6,coordinate[#All],3,FALSE)</f>
        <v>13</v>
      </c>
      <c r="G6" s="13">
        <f>VLOOKUP(B6,risp_multiple[#All],3,FALSE)</f>
        <v>19</v>
      </c>
      <c r="H6" s="13">
        <f>VLOOKUP(B6,Puzzle[#All],3,FALSE)</f>
        <v>23</v>
      </c>
      <c r="I6" s="13">
        <f>SUM(D6+E6+F6+G6+H6)</f>
        <v>116</v>
      </c>
    </row>
    <row r="7" spans="1:9" ht="21" x14ac:dyDescent="0.35">
      <c r="A7" s="3" t="s">
        <v>13</v>
      </c>
      <c r="B7" s="5" t="s">
        <v>84</v>
      </c>
      <c r="C7" s="6" t="s">
        <v>85</v>
      </c>
      <c r="D7" s="12">
        <f>VLOOKUP(B7,carta_muta[#All],3,FALSE)</f>
        <v>27</v>
      </c>
      <c r="E7" s="12">
        <f>VLOOKUP(B7,computer[#All],4,FALSE)</f>
        <v>25</v>
      </c>
      <c r="F7" s="13">
        <f>VLOOKUP(B7,coordinate[#All],3,FALSE)</f>
        <v>23</v>
      </c>
      <c r="G7" s="13">
        <f>VLOOKUP(B7,risp_multiple[#All],3,FALSE)</f>
        <v>27</v>
      </c>
      <c r="H7" s="13">
        <f>VLOOKUP(B7,Puzzle[#All],3,FALSE)</f>
        <v>13</v>
      </c>
      <c r="I7" s="13">
        <f>SUM(D7+E7+F7+G7+H7)</f>
        <v>115</v>
      </c>
    </row>
    <row r="8" spans="1:9" ht="21" x14ac:dyDescent="0.35">
      <c r="A8" s="3" t="s">
        <v>14</v>
      </c>
      <c r="B8" s="5" t="s">
        <v>73</v>
      </c>
      <c r="C8" s="6" t="s">
        <v>72</v>
      </c>
      <c r="D8" s="12">
        <f>VLOOKUP(B8,carta_muta[#All],3,FALSE)</f>
        <v>22</v>
      </c>
      <c r="E8" s="12">
        <f>VLOOKUP(B8,computer[#All],4,FALSE)</f>
        <v>31</v>
      </c>
      <c r="F8" s="13">
        <f>VLOOKUP(B8,coordinate[#All],3,FALSE)</f>
        <v>15</v>
      </c>
      <c r="G8" s="13">
        <f>VLOOKUP(B8,risp_multiple[#All],3,FALSE)</f>
        <v>26</v>
      </c>
      <c r="H8" s="13">
        <f>VLOOKUP(B8,Puzzle[#All],3,FALSE)</f>
        <v>16</v>
      </c>
      <c r="I8" s="13">
        <f>SUM(D8+E8+F8+G8+H8)</f>
        <v>110</v>
      </c>
    </row>
    <row r="9" spans="1:9" ht="21" x14ac:dyDescent="0.35">
      <c r="A9" s="3" t="s">
        <v>15</v>
      </c>
      <c r="B9" s="5" t="s">
        <v>80</v>
      </c>
      <c r="C9" s="6" t="s">
        <v>81</v>
      </c>
      <c r="D9" s="12">
        <f>VLOOKUP(B9,carta_muta[#All],3,FALSE)</f>
        <v>24</v>
      </c>
      <c r="E9" s="12">
        <f>VLOOKUP(B9,computer[#All],4,FALSE)</f>
        <v>25</v>
      </c>
      <c r="F9" s="13">
        <f>VLOOKUP(B9,coordinate[#All],3,FALSE)</f>
        <v>31</v>
      </c>
      <c r="G9" s="13">
        <f>VLOOKUP(B9,risp_multiple[#All],3,FALSE)</f>
        <v>23</v>
      </c>
      <c r="H9" s="13">
        <f>VLOOKUP(B9,Puzzle[#All],3,FALSE)</f>
        <v>3</v>
      </c>
      <c r="I9" s="13">
        <f>SUM(D9+E9+F9+G9+H9)</f>
        <v>106</v>
      </c>
    </row>
    <row r="10" spans="1:9" ht="21" x14ac:dyDescent="0.35">
      <c r="A10" s="3" t="s">
        <v>16</v>
      </c>
      <c r="B10" s="5" t="s">
        <v>62</v>
      </c>
      <c r="C10" s="6" t="s">
        <v>63</v>
      </c>
      <c r="D10" s="12">
        <f>VLOOKUP(B10,carta_muta[#All],3,FALSE)</f>
        <v>21</v>
      </c>
      <c r="E10" s="12">
        <f>VLOOKUP(B10,computer[#All],4,FALSE)</f>
        <v>21</v>
      </c>
      <c r="F10" s="13">
        <f>VLOOKUP(B10,coordinate[#All],3,FALSE)</f>
        <v>28</v>
      </c>
      <c r="G10" s="13">
        <f>VLOOKUP(B10,risp_multiple[#All],3,FALSE)</f>
        <v>20</v>
      </c>
      <c r="H10" s="13">
        <f>VLOOKUP(B10,Puzzle[#All],3,FALSE)</f>
        <v>15</v>
      </c>
      <c r="I10" s="13">
        <f>SUM(D10+E10+F10+G10+H10)</f>
        <v>105</v>
      </c>
    </row>
    <row r="11" spans="1:9" ht="21" x14ac:dyDescent="0.35">
      <c r="A11" s="3" t="s">
        <v>17</v>
      </c>
      <c r="B11" s="5" t="s">
        <v>67</v>
      </c>
      <c r="C11" s="6" t="s">
        <v>66</v>
      </c>
      <c r="D11" s="12">
        <f>VLOOKUP(B11,carta_muta[#All],3,FALSE)</f>
        <v>31</v>
      </c>
      <c r="E11" s="12">
        <f>VLOOKUP(B11,computer[#All],4,FALSE)</f>
        <v>19</v>
      </c>
      <c r="F11" s="13">
        <f>VLOOKUP(B11,coordinate[#All],3,FALSE)</f>
        <v>18</v>
      </c>
      <c r="G11" s="13">
        <f>VLOOKUP(B11,risp_multiple[#All],3,FALSE)</f>
        <v>18</v>
      </c>
      <c r="H11" s="13">
        <f>VLOOKUP(B11,Puzzle[#All],3,FALSE)</f>
        <v>18</v>
      </c>
      <c r="I11" s="13">
        <f>SUM(D11+E11+F11+G11+H11)</f>
        <v>104</v>
      </c>
    </row>
    <row r="12" spans="1:9" ht="21" x14ac:dyDescent="0.35">
      <c r="A12" s="3" t="s">
        <v>18</v>
      </c>
      <c r="B12" s="5" t="s">
        <v>79</v>
      </c>
      <c r="C12" s="6" t="s">
        <v>78</v>
      </c>
      <c r="D12" s="12">
        <f>VLOOKUP(B12,carta_muta[#All],3,FALSE)</f>
        <v>29</v>
      </c>
      <c r="E12" s="12">
        <f>VLOOKUP(B12,computer[#All],4,FALSE)</f>
        <v>27</v>
      </c>
      <c r="F12" s="13">
        <f>VLOOKUP(B12,coordinate[#All],3,FALSE)</f>
        <v>30</v>
      </c>
      <c r="G12" s="13">
        <f>VLOOKUP(B12,risp_multiple[#All],3,FALSE)</f>
        <v>8</v>
      </c>
      <c r="H12" s="13">
        <f>VLOOKUP(B12,Puzzle[#All],3,FALSE)</f>
        <v>10</v>
      </c>
      <c r="I12" s="13">
        <f>SUM(D12+E12+F12+G12+H12)</f>
        <v>104</v>
      </c>
    </row>
    <row r="13" spans="1:9" ht="21" x14ac:dyDescent="0.35">
      <c r="A13" s="3" t="s">
        <v>19</v>
      </c>
      <c r="B13" s="5" t="s">
        <v>52</v>
      </c>
      <c r="C13" s="6" t="s">
        <v>51</v>
      </c>
      <c r="D13" s="12">
        <f>VLOOKUP(B13,carta_muta[#All],3,FALSE)</f>
        <v>20</v>
      </c>
      <c r="E13" s="12">
        <f>VLOOKUP(B13,computer[#All],4,FALSE)</f>
        <v>28</v>
      </c>
      <c r="F13" s="13">
        <f>VLOOKUP(B13,coordinate[#All],3,FALSE)</f>
        <v>25</v>
      </c>
      <c r="G13" s="13">
        <f>VLOOKUP(B13,risp_multiple[#All],3,FALSE)</f>
        <v>2</v>
      </c>
      <c r="H13" s="13">
        <f>VLOOKUP(B13,Puzzle[#All],3,FALSE)</f>
        <v>26</v>
      </c>
      <c r="I13" s="13">
        <f>SUM(D13+E13+F13+G13+H13)</f>
        <v>101</v>
      </c>
    </row>
    <row r="14" spans="1:9" ht="21" x14ac:dyDescent="0.35">
      <c r="A14" s="3" t="s">
        <v>20</v>
      </c>
      <c r="B14" s="5" t="s">
        <v>53</v>
      </c>
      <c r="C14" s="6" t="s">
        <v>54</v>
      </c>
      <c r="D14" s="12">
        <f>VLOOKUP(B14,carta_muta[#All],3,FALSE)</f>
        <v>16</v>
      </c>
      <c r="E14" s="12">
        <f>VLOOKUP(B14,computer[#All],4,FALSE)</f>
        <v>19</v>
      </c>
      <c r="F14" s="13">
        <f>VLOOKUP(B14,coordinate[#All],3,FALSE)</f>
        <v>17</v>
      </c>
      <c r="G14" s="13">
        <f>VLOOKUP(B14,risp_multiple[#All],3,FALSE)</f>
        <v>24</v>
      </c>
      <c r="H14" s="13">
        <f>VLOOKUP(B14,Puzzle[#All],3,FALSE)</f>
        <v>25</v>
      </c>
      <c r="I14" s="13">
        <f>SUM(D14+E14+F14+G14+H14)</f>
        <v>101</v>
      </c>
    </row>
    <row r="15" spans="1:9" ht="21" x14ac:dyDescent="0.35">
      <c r="A15" s="3" t="s">
        <v>21</v>
      </c>
      <c r="B15" s="5" t="s">
        <v>87</v>
      </c>
      <c r="C15" s="6" t="s">
        <v>85</v>
      </c>
      <c r="D15" s="12">
        <f>VLOOKUP(B15,carta_muta[#All],3,FALSE)</f>
        <v>19</v>
      </c>
      <c r="E15" s="12">
        <f>VLOOKUP(B15,computer[#All],4,FALSE)</f>
        <v>7</v>
      </c>
      <c r="F15" s="13">
        <f>VLOOKUP(B15,coordinate[#All],3,FALSE)</f>
        <v>29</v>
      </c>
      <c r="G15" s="13">
        <f>VLOOKUP(B15,risp_multiple[#All],3,FALSE)</f>
        <v>11</v>
      </c>
      <c r="H15" s="13">
        <f>VLOOKUP(B15,Puzzle[#All],3,FALSE)</f>
        <v>22</v>
      </c>
      <c r="I15" s="13">
        <f>SUM(D15+E15+F15+G15+H15)</f>
        <v>88</v>
      </c>
    </row>
    <row r="16" spans="1:9" ht="21" x14ac:dyDescent="0.35">
      <c r="A16" s="3" t="s">
        <v>22</v>
      </c>
      <c r="B16" s="5" t="s">
        <v>60</v>
      </c>
      <c r="C16" s="6" t="s">
        <v>61</v>
      </c>
      <c r="D16" s="12">
        <f>VLOOKUP(B16,carta_muta[#All],3,FALSE)</f>
        <v>10</v>
      </c>
      <c r="E16" s="12">
        <f>VLOOKUP(B16,computer[#All],4,FALSE)</f>
        <v>19</v>
      </c>
      <c r="F16" s="13">
        <f>VLOOKUP(B16,coordinate[#All],3,FALSE)</f>
        <v>1</v>
      </c>
      <c r="G16" s="13">
        <f>VLOOKUP(B16,risp_multiple[#All],3,FALSE)</f>
        <v>28</v>
      </c>
      <c r="H16" s="13">
        <f>VLOOKUP(B16,Puzzle[#All],3,FALSE)</f>
        <v>28</v>
      </c>
      <c r="I16" s="13">
        <f>SUM(D16+E16+F16+G16+H16)</f>
        <v>86</v>
      </c>
    </row>
    <row r="17" spans="1:9" ht="21" x14ac:dyDescent="0.35">
      <c r="A17" s="3" t="s">
        <v>23</v>
      </c>
      <c r="B17" s="5" t="s">
        <v>45</v>
      </c>
      <c r="C17" s="6" t="s">
        <v>44</v>
      </c>
      <c r="D17" s="12">
        <f>VLOOKUP(B17,carta_muta[#All],3,FALSE)</f>
        <v>17</v>
      </c>
      <c r="E17" s="12">
        <f>VLOOKUP(B17,computer[#All],4,FALSE)</f>
        <v>19</v>
      </c>
      <c r="F17" s="13">
        <f>VLOOKUP(B17,coordinate[#All],3,FALSE)</f>
        <v>10</v>
      </c>
      <c r="G17" s="13">
        <f>VLOOKUP(B17,risp_multiple[#All],3,FALSE)</f>
        <v>25</v>
      </c>
      <c r="H17" s="13">
        <f>VLOOKUP(B17,Puzzle[#All],3,FALSE)</f>
        <v>8</v>
      </c>
      <c r="I17" s="13">
        <f>SUM(D17+E17+F17+G17+H17)</f>
        <v>79</v>
      </c>
    </row>
    <row r="18" spans="1:9" ht="21" x14ac:dyDescent="0.35">
      <c r="A18" s="3" t="s">
        <v>24</v>
      </c>
      <c r="B18" s="5" t="s">
        <v>68</v>
      </c>
      <c r="C18" s="6" t="s">
        <v>69</v>
      </c>
      <c r="D18" s="12">
        <f>VLOOKUP(B18,carta_muta[#All],3,FALSE)</f>
        <v>14</v>
      </c>
      <c r="E18" s="12">
        <f>VLOOKUP(B18,computer[#All],4,FALSE)</f>
        <v>11</v>
      </c>
      <c r="F18" s="13">
        <f>VLOOKUP(B18,coordinate[#All],3,FALSE)</f>
        <v>14</v>
      </c>
      <c r="G18" s="13">
        <f>VLOOKUP(B18,risp_multiple[#All],3,FALSE)</f>
        <v>9</v>
      </c>
      <c r="H18" s="13">
        <f>VLOOKUP(B18,Puzzle[#All],3,FALSE)</f>
        <v>31</v>
      </c>
      <c r="I18" s="13">
        <f>SUM(D18+E18+F18+G18+H18)</f>
        <v>79</v>
      </c>
    </row>
    <row r="19" spans="1:9" ht="21" x14ac:dyDescent="0.35">
      <c r="A19" s="3" t="s">
        <v>25</v>
      </c>
      <c r="B19" s="5" t="s">
        <v>76</v>
      </c>
      <c r="C19" s="6" t="s">
        <v>75</v>
      </c>
      <c r="D19" s="12">
        <f>VLOOKUP(B19,carta_muta[#All],3,FALSE)</f>
        <v>26</v>
      </c>
      <c r="E19" s="12">
        <f>VLOOKUP(B19,computer[#All],4,FALSE)</f>
        <v>13</v>
      </c>
      <c r="F19" s="13">
        <f>VLOOKUP(B19,coordinate[#All],3,FALSE)</f>
        <v>25</v>
      </c>
      <c r="G19" s="13">
        <f>VLOOKUP(B19,risp_multiple[#All],3,FALSE)</f>
        <v>10</v>
      </c>
      <c r="H19" s="13">
        <f>VLOOKUP(B19,Puzzle[#All],3,FALSE)</f>
        <v>5</v>
      </c>
      <c r="I19" s="13">
        <f>SUM(D19+E19+F19+G19+H19)</f>
        <v>79</v>
      </c>
    </row>
    <row r="20" spans="1:9" ht="21" x14ac:dyDescent="0.35">
      <c r="A20" s="3" t="s">
        <v>26</v>
      </c>
      <c r="B20" s="5" t="s">
        <v>71</v>
      </c>
      <c r="C20" s="6" t="s">
        <v>72</v>
      </c>
      <c r="D20" s="12">
        <f>VLOOKUP(B20,carta_muta[#All],3,FALSE)</f>
        <v>5</v>
      </c>
      <c r="E20" s="12">
        <f>VLOOKUP(B20,computer[#All],4,FALSE)</f>
        <v>23</v>
      </c>
      <c r="F20" s="13">
        <f>VLOOKUP(B20,coordinate[#All],3,FALSE)</f>
        <v>21</v>
      </c>
      <c r="G20" s="13">
        <f>VLOOKUP(B20,risp_multiple[#All],3,FALSE)</f>
        <v>17</v>
      </c>
      <c r="H20" s="13">
        <f>VLOOKUP(B20,Puzzle[#All],3,FALSE)</f>
        <v>11</v>
      </c>
      <c r="I20" s="13">
        <f>SUM(D20+E20+F20+G20+H20)</f>
        <v>77</v>
      </c>
    </row>
    <row r="21" spans="1:9" ht="21" x14ac:dyDescent="0.35">
      <c r="A21" s="3" t="s">
        <v>27</v>
      </c>
      <c r="B21" s="5" t="s">
        <v>43</v>
      </c>
      <c r="C21" s="6" t="s">
        <v>44</v>
      </c>
      <c r="D21" s="12">
        <f>VLOOKUP(B21,carta_muta[#All],3,FALSE)</f>
        <v>11</v>
      </c>
      <c r="E21" s="12">
        <f>VLOOKUP(B21,computer[#All],4,FALSE)</f>
        <v>9</v>
      </c>
      <c r="F21" s="13">
        <f>VLOOKUP(B21,coordinate[#All],3,FALSE)</f>
        <v>19</v>
      </c>
      <c r="G21" s="13">
        <f>VLOOKUP(B21,risp_multiple[#All],3,FALSE)</f>
        <v>30</v>
      </c>
      <c r="H21" s="13">
        <f>VLOOKUP(B21,Puzzle[#All],3,FALSE)</f>
        <v>2</v>
      </c>
      <c r="I21" s="13">
        <f>SUM(D21+E21+F21+G21+H21)</f>
        <v>71</v>
      </c>
    </row>
    <row r="22" spans="1:9" ht="21" x14ac:dyDescent="0.35">
      <c r="A22" s="3" t="s">
        <v>28</v>
      </c>
      <c r="B22" s="5" t="s">
        <v>64</v>
      </c>
      <c r="C22" s="6" t="s">
        <v>63</v>
      </c>
      <c r="D22" s="12">
        <f>VLOOKUP(B22,carta_muta[#All],3,FALSE)</f>
        <v>23</v>
      </c>
      <c r="E22" s="12">
        <f>VLOOKUP(B22,computer[#All],4,FALSE)</f>
        <v>3</v>
      </c>
      <c r="F22" s="13">
        <f>VLOOKUP(B22,coordinate[#All],3,FALSE)</f>
        <v>8</v>
      </c>
      <c r="G22" s="13">
        <f>VLOOKUP(B22,risp_multiple[#All],3,FALSE)</f>
        <v>15</v>
      </c>
      <c r="H22" s="13">
        <f>VLOOKUP(B22,Puzzle[#All],3,FALSE)</f>
        <v>19</v>
      </c>
      <c r="I22" s="13">
        <f>SUM(D22+E22+F22+G22+H22)</f>
        <v>68</v>
      </c>
    </row>
    <row r="23" spans="1:9" ht="21" x14ac:dyDescent="0.35">
      <c r="A23" s="3" t="s">
        <v>29</v>
      </c>
      <c r="B23" s="5" t="s">
        <v>74</v>
      </c>
      <c r="C23" s="6" t="s">
        <v>75</v>
      </c>
      <c r="D23" s="12">
        <f>VLOOKUP(B23,carta_muta[#All],3,FALSE)</f>
        <v>9</v>
      </c>
      <c r="E23" s="12">
        <f>VLOOKUP(B23,computer[#All],4,FALSE)</f>
        <v>19</v>
      </c>
      <c r="F23" s="13">
        <f>VLOOKUP(B23,coordinate[#All],3,FALSE)</f>
        <v>11</v>
      </c>
      <c r="G23" s="13">
        <f>VLOOKUP(B23,risp_multiple[#All],3,FALSE)</f>
        <v>12</v>
      </c>
      <c r="H23" s="13">
        <f>VLOOKUP(B23,Puzzle[#All],3,FALSE)</f>
        <v>17</v>
      </c>
      <c r="I23" s="13">
        <f>SUM(D23+E23+F23+G23+H23)</f>
        <v>68</v>
      </c>
    </row>
    <row r="24" spans="1:9" ht="21" x14ac:dyDescent="0.35">
      <c r="A24" s="3" t="s">
        <v>30</v>
      </c>
      <c r="B24" s="5" t="s">
        <v>48</v>
      </c>
      <c r="C24" s="6" t="s">
        <v>47</v>
      </c>
      <c r="D24" s="12">
        <f>VLOOKUP(B24,carta_muta[#All],3,FALSE)</f>
        <v>13</v>
      </c>
      <c r="E24" s="12">
        <f>VLOOKUP(B24,computer[#All],4,FALSE)</f>
        <v>12</v>
      </c>
      <c r="F24" s="13">
        <f>VLOOKUP(B24,coordinate[#All],3,FALSE)</f>
        <v>9</v>
      </c>
      <c r="G24" s="13">
        <f>VLOOKUP(B24,risp_multiple[#All],3,FALSE)</f>
        <v>6</v>
      </c>
      <c r="H24" s="13">
        <f>VLOOKUP(B24,Puzzle[#All],3,FALSE)</f>
        <v>27</v>
      </c>
      <c r="I24" s="13">
        <f>SUM(D24+E24+F24+G24+H24)</f>
        <v>67</v>
      </c>
    </row>
    <row r="25" spans="1:9" ht="21" x14ac:dyDescent="0.35">
      <c r="A25" s="3" t="s">
        <v>31</v>
      </c>
      <c r="B25" s="5" t="s">
        <v>46</v>
      </c>
      <c r="C25" s="6" t="s">
        <v>47</v>
      </c>
      <c r="D25" s="12">
        <f>VLOOKUP(B25,carta_muta[#All],3,FALSE)</f>
        <v>15</v>
      </c>
      <c r="E25" s="12">
        <f>VLOOKUP(B25,computer[#All],4,FALSE)</f>
        <v>14</v>
      </c>
      <c r="F25" s="13">
        <f>VLOOKUP(B25,coordinate[#All],3,FALSE)</f>
        <v>5</v>
      </c>
      <c r="G25" s="13">
        <f>VLOOKUP(B25,risp_multiple[#All],3,FALSE)</f>
        <v>1</v>
      </c>
      <c r="H25" s="13">
        <f>VLOOKUP(B25,Puzzle[#All],3,FALSE)</f>
        <v>31</v>
      </c>
      <c r="I25" s="13">
        <f>SUM(D25+E25+F25+G25+H25)</f>
        <v>66</v>
      </c>
    </row>
    <row r="26" spans="1:9" ht="21" x14ac:dyDescent="0.35">
      <c r="A26" s="3" t="s">
        <v>32</v>
      </c>
      <c r="B26" s="5" t="s">
        <v>70</v>
      </c>
      <c r="C26" s="6" t="s">
        <v>69</v>
      </c>
      <c r="D26" s="12">
        <f>VLOOKUP(B26,carta_muta[#All],3,FALSE)</f>
        <v>5</v>
      </c>
      <c r="E26" s="12">
        <f>VLOOKUP(B26,computer[#All],4,FALSE)</f>
        <v>8</v>
      </c>
      <c r="F26" s="13">
        <f>VLOOKUP(B26,coordinate[#All],3,FALSE)</f>
        <v>20</v>
      </c>
      <c r="G26" s="13">
        <f>VLOOKUP(B26,risp_multiple[#All],3,FALSE)</f>
        <v>5</v>
      </c>
      <c r="H26" s="13">
        <f>VLOOKUP(B26,Puzzle[#All],3,FALSE)</f>
        <v>12</v>
      </c>
      <c r="I26" s="13">
        <f>SUM(D26+E26+F26+G26+H26)</f>
        <v>50</v>
      </c>
    </row>
    <row r="27" spans="1:9" ht="21" x14ac:dyDescent="0.35">
      <c r="A27" s="3" t="s">
        <v>33</v>
      </c>
      <c r="B27" s="5" t="s">
        <v>41</v>
      </c>
      <c r="C27" s="6" t="s">
        <v>42</v>
      </c>
      <c r="D27" s="12">
        <f>VLOOKUP(B27,carta_muta[#All],3,FALSE)</f>
        <v>8</v>
      </c>
      <c r="E27" s="12">
        <f>VLOOKUP(B27,computer[#All],4,FALSE)</f>
        <v>4</v>
      </c>
      <c r="F27" s="13">
        <f>VLOOKUP(B27,coordinate[#All],3,FALSE)</f>
        <v>7</v>
      </c>
      <c r="G27" s="13">
        <f>VLOOKUP(B27,risp_multiple[#All],3,FALSE)</f>
        <v>13</v>
      </c>
      <c r="H27" s="13">
        <f>VLOOKUP(B27,Puzzle[#All],3,FALSE)</f>
        <v>14</v>
      </c>
      <c r="I27" s="13">
        <f>SUM(D27+E27+F27+G27+H27)</f>
        <v>46</v>
      </c>
    </row>
    <row r="28" spans="1:9" ht="21" x14ac:dyDescent="0.35">
      <c r="A28" s="3" t="s">
        <v>34</v>
      </c>
      <c r="B28" s="5" t="s">
        <v>49</v>
      </c>
      <c r="C28" s="6" t="s">
        <v>47</v>
      </c>
      <c r="D28" s="12">
        <f>VLOOKUP(B28,carta_muta[#All],3,FALSE)</f>
        <v>6</v>
      </c>
      <c r="E28" s="12">
        <f>VLOOKUP(B28,computer[#All],4,FALSE)</f>
        <v>1</v>
      </c>
      <c r="F28" s="13">
        <f>VLOOKUP(B28,coordinate[#All],3,FALSE)</f>
        <v>13</v>
      </c>
      <c r="G28" s="13">
        <f>VLOOKUP(B28,risp_multiple[#All],3,FALSE)</f>
        <v>16</v>
      </c>
      <c r="H28" s="13">
        <f>VLOOKUP(B28,Puzzle[#All],3,FALSE)</f>
        <v>10</v>
      </c>
      <c r="I28" s="13">
        <f>SUM(D28+E28+F28+G28+H28)</f>
        <v>46</v>
      </c>
    </row>
    <row r="29" spans="1:9" ht="21" x14ac:dyDescent="0.35">
      <c r="A29" s="3" t="s">
        <v>35</v>
      </c>
      <c r="B29" s="5" t="s">
        <v>58</v>
      </c>
      <c r="C29" s="6" t="s">
        <v>59</v>
      </c>
      <c r="D29" s="12">
        <f>VLOOKUP(B29,carta_muta[#All],3,FALSE)</f>
        <v>12</v>
      </c>
      <c r="E29" s="12">
        <f>VLOOKUP(B29,computer[#All],4,FALSE)</f>
        <v>26</v>
      </c>
      <c r="F29" s="13">
        <f>VLOOKUP(B29,coordinate[#All],3,FALSE)</f>
        <v>3</v>
      </c>
      <c r="G29" s="13">
        <f>VLOOKUP(B29,risp_multiple[#All],3,FALSE)</f>
        <v>4</v>
      </c>
      <c r="H29" s="13">
        <f>VLOOKUP(B29,Puzzle[#All],3,FALSE)</f>
        <v>1</v>
      </c>
      <c r="I29" s="13">
        <f>SUM(D29+E29+F29+G29+H29)</f>
        <v>46</v>
      </c>
    </row>
    <row r="30" spans="1:9" ht="21" x14ac:dyDescent="0.35">
      <c r="A30" s="3" t="s">
        <v>36</v>
      </c>
      <c r="B30" s="5" t="s">
        <v>83</v>
      </c>
      <c r="C30" s="6" t="s">
        <v>81</v>
      </c>
      <c r="D30" s="12">
        <f>VLOOKUP(B30,carta_muta[#All],3,FALSE)</f>
        <v>7</v>
      </c>
      <c r="E30" s="12">
        <f>VLOOKUP(B30,computer[#All],4,FALSE)</f>
        <v>5</v>
      </c>
      <c r="F30" s="13">
        <f>VLOOKUP(B30,coordinate[#All],3,FALSE)</f>
        <v>4</v>
      </c>
      <c r="G30" s="13">
        <f>VLOOKUP(B30,risp_multiple[#All],3,FALSE)</f>
        <v>22</v>
      </c>
      <c r="H30" s="13">
        <f>VLOOKUP(B30,Puzzle[#All],3,FALSE)</f>
        <v>6</v>
      </c>
      <c r="I30" s="13">
        <f>SUM(D30+E30+F30+G30+H30)</f>
        <v>44</v>
      </c>
    </row>
    <row r="31" spans="1:9" ht="21" x14ac:dyDescent="0.35">
      <c r="A31" s="3" t="s">
        <v>37</v>
      </c>
      <c r="B31" s="5" t="s">
        <v>57</v>
      </c>
      <c r="C31" s="6" t="s">
        <v>56</v>
      </c>
      <c r="D31" s="12">
        <f>VLOOKUP(B31,carta_muta[#All],3,FALSE)</f>
        <v>3</v>
      </c>
      <c r="E31" s="12">
        <f>VLOOKUP(B31,computer[#All],4,FALSE)</f>
        <v>2</v>
      </c>
      <c r="F31" s="13">
        <f>VLOOKUP(B31,coordinate[#All],3,FALSE)</f>
        <v>2</v>
      </c>
      <c r="G31" s="13">
        <f>VLOOKUP(B31,risp_multiple[#All],3,FALSE)</f>
        <v>14</v>
      </c>
      <c r="H31" s="13">
        <f>VLOOKUP(B31,Puzzle[#All],3,FALSE)</f>
        <v>22</v>
      </c>
      <c r="I31" s="13">
        <f>SUM(D31+E31+F31+G31+H31)</f>
        <v>43</v>
      </c>
    </row>
    <row r="32" spans="1:9" ht="21" x14ac:dyDescent="0.35">
      <c r="A32" s="3" t="s">
        <v>38</v>
      </c>
      <c r="B32" s="5" t="s">
        <v>82</v>
      </c>
      <c r="C32" s="6" t="s">
        <v>81</v>
      </c>
      <c r="D32" s="12">
        <f>VLOOKUP(B32,carta_muta[#All],3,FALSE)</f>
        <v>1</v>
      </c>
      <c r="E32" s="12">
        <f>VLOOKUP(B32,computer[#All],4,FALSE)</f>
        <v>6</v>
      </c>
      <c r="F32" s="13">
        <f>VLOOKUP(B32,coordinate[#All],3,FALSE)</f>
        <v>16</v>
      </c>
      <c r="G32" s="13">
        <f>VLOOKUP(B32,risp_multiple[#All],3,FALSE)</f>
        <v>3</v>
      </c>
      <c r="H32" s="13">
        <f>VLOOKUP(B32,Puzzle[#All],3,FALSE)</f>
        <v>7</v>
      </c>
      <c r="I32" s="13">
        <f>SUM(D32+E32+F32+G32+H32)</f>
        <v>33</v>
      </c>
    </row>
    <row r="33" spans="1:9" ht="21" x14ac:dyDescent="0.35">
      <c r="A33" s="3" t="s">
        <v>39</v>
      </c>
      <c r="B33" s="5" t="s">
        <v>77</v>
      </c>
      <c r="C33" s="6" t="s">
        <v>78</v>
      </c>
      <c r="D33" s="12">
        <f>VLOOKUP(B33,carta_muta[#All],3,FALSE)</f>
        <v>2</v>
      </c>
      <c r="E33" s="12">
        <f>VLOOKUP(B33,computer[#All],4,FALSE)</f>
        <v>10</v>
      </c>
      <c r="F33" s="13">
        <f>VLOOKUP(B33,coordinate[#All],3,FALSE)</f>
        <v>7</v>
      </c>
      <c r="G33" s="13">
        <f>VLOOKUP(B33,risp_multiple[#All],3,FALSE)</f>
        <v>7</v>
      </c>
      <c r="H33" s="13">
        <f>VLOOKUP(B33,Puzzle[#All],3,FALSE)</f>
        <v>4</v>
      </c>
      <c r="I33" s="13">
        <f>SUM(D33+E33+F33+G33+H33)</f>
        <v>30</v>
      </c>
    </row>
  </sheetData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2"/>
  <dimension ref="A2:D33"/>
  <sheetViews>
    <sheetView workbookViewId="0">
      <selection activeCell="D5" sqref="D5"/>
    </sheetView>
  </sheetViews>
  <sheetFormatPr baseColWidth="10" defaultColWidth="8.83203125" defaultRowHeight="15" x14ac:dyDescent="0.2"/>
  <cols>
    <col min="1" max="1" width="17.33203125" style="1" bestFit="1" customWidth="1"/>
    <col min="2" max="2" width="20.1640625" style="1" customWidth="1"/>
    <col min="3" max="3" width="42.1640625" style="1" customWidth="1"/>
    <col min="4" max="4" width="17.83203125" style="11" customWidth="1"/>
    <col min="5" max="16384" width="8.83203125" style="1"/>
  </cols>
  <sheetData>
    <row r="2" spans="1:4" ht="20" x14ac:dyDescent="0.25">
      <c r="A2" s="2" t="s">
        <v>40</v>
      </c>
      <c r="B2" s="4" t="s">
        <v>7</v>
      </c>
      <c r="C2" s="4" t="s">
        <v>6</v>
      </c>
      <c r="D2" s="9" t="s">
        <v>8</v>
      </c>
    </row>
    <row r="3" spans="1:4" ht="21" x14ac:dyDescent="0.35">
      <c r="A3" s="3" t="s">
        <v>9</v>
      </c>
      <c r="B3" s="5" t="s">
        <v>67</v>
      </c>
      <c r="C3" s="6" t="s">
        <v>66</v>
      </c>
      <c r="D3" s="10">
        <v>31</v>
      </c>
    </row>
    <row r="4" spans="1:4" ht="21" x14ac:dyDescent="0.35">
      <c r="A4" s="3" t="s">
        <v>10</v>
      </c>
      <c r="B4" s="5" t="s">
        <v>65</v>
      </c>
      <c r="C4" s="6" t="s">
        <v>66</v>
      </c>
      <c r="D4" s="10">
        <v>30</v>
      </c>
    </row>
    <row r="5" spans="1:4" ht="21" x14ac:dyDescent="0.35">
      <c r="A5" s="3" t="s">
        <v>11</v>
      </c>
      <c r="B5" s="5" t="s">
        <v>79</v>
      </c>
      <c r="C5" s="6" t="s">
        <v>78</v>
      </c>
      <c r="D5" s="10">
        <v>29</v>
      </c>
    </row>
    <row r="6" spans="1:4" ht="21" x14ac:dyDescent="0.35">
      <c r="A6" s="3" t="s">
        <v>12</v>
      </c>
      <c r="B6" s="5" t="s">
        <v>86</v>
      </c>
      <c r="C6" s="6" t="s">
        <v>85</v>
      </c>
      <c r="D6" s="10">
        <v>28</v>
      </c>
    </row>
    <row r="7" spans="1:4" ht="21" x14ac:dyDescent="0.35">
      <c r="A7" s="3" t="s">
        <v>13</v>
      </c>
      <c r="B7" s="5" t="s">
        <v>84</v>
      </c>
      <c r="C7" s="6" t="s">
        <v>85</v>
      </c>
      <c r="D7" s="10">
        <v>27</v>
      </c>
    </row>
    <row r="8" spans="1:4" ht="21" x14ac:dyDescent="0.35">
      <c r="A8" s="3" t="s">
        <v>14</v>
      </c>
      <c r="B8" s="5" t="s">
        <v>76</v>
      </c>
      <c r="C8" s="6" t="s">
        <v>75</v>
      </c>
      <c r="D8" s="10">
        <v>26</v>
      </c>
    </row>
    <row r="9" spans="1:4" ht="21" x14ac:dyDescent="0.35">
      <c r="A9" s="3" t="s">
        <v>15</v>
      </c>
      <c r="B9" s="5" t="s">
        <v>50</v>
      </c>
      <c r="C9" s="6" t="s">
        <v>51</v>
      </c>
      <c r="D9" s="10">
        <v>25</v>
      </c>
    </row>
    <row r="10" spans="1:4" ht="21" x14ac:dyDescent="0.35">
      <c r="A10" s="3" t="s">
        <v>16</v>
      </c>
      <c r="B10" s="5" t="s">
        <v>80</v>
      </c>
      <c r="C10" s="6" t="s">
        <v>81</v>
      </c>
      <c r="D10" s="10">
        <v>24</v>
      </c>
    </row>
    <row r="11" spans="1:4" ht="21" x14ac:dyDescent="0.35">
      <c r="A11" s="3" t="s">
        <v>17</v>
      </c>
      <c r="B11" s="5" t="s">
        <v>64</v>
      </c>
      <c r="C11" s="6" t="s">
        <v>63</v>
      </c>
      <c r="D11" s="10">
        <v>23</v>
      </c>
    </row>
    <row r="12" spans="1:4" ht="21" x14ac:dyDescent="0.35">
      <c r="A12" s="3" t="s">
        <v>18</v>
      </c>
      <c r="B12" s="5" t="s">
        <v>73</v>
      </c>
      <c r="C12" s="6" t="s">
        <v>72</v>
      </c>
      <c r="D12" s="10">
        <v>22</v>
      </c>
    </row>
    <row r="13" spans="1:4" ht="21" x14ac:dyDescent="0.35">
      <c r="A13" s="3" t="s">
        <v>19</v>
      </c>
      <c r="B13" s="5" t="s">
        <v>62</v>
      </c>
      <c r="C13" s="6" t="s">
        <v>63</v>
      </c>
      <c r="D13" s="10">
        <v>21</v>
      </c>
    </row>
    <row r="14" spans="1:4" ht="21" x14ac:dyDescent="0.35">
      <c r="A14" s="3" t="s">
        <v>20</v>
      </c>
      <c r="B14" s="5" t="s">
        <v>52</v>
      </c>
      <c r="C14" s="6" t="s">
        <v>51</v>
      </c>
      <c r="D14" s="10">
        <v>20</v>
      </c>
    </row>
    <row r="15" spans="1:4" ht="21" x14ac:dyDescent="0.35">
      <c r="A15" s="3" t="s">
        <v>21</v>
      </c>
      <c r="B15" s="5" t="s">
        <v>87</v>
      </c>
      <c r="C15" s="6" t="s">
        <v>85</v>
      </c>
      <c r="D15" s="10">
        <v>19</v>
      </c>
    </row>
    <row r="16" spans="1:4" ht="21" x14ac:dyDescent="0.35">
      <c r="A16" s="3" t="s">
        <v>22</v>
      </c>
      <c r="B16" s="5" t="s">
        <v>55</v>
      </c>
      <c r="C16" s="6" t="s">
        <v>56</v>
      </c>
      <c r="D16" s="10">
        <v>18</v>
      </c>
    </row>
    <row r="17" spans="1:4" ht="21" x14ac:dyDescent="0.35">
      <c r="A17" s="3" t="s">
        <v>23</v>
      </c>
      <c r="B17" s="5" t="s">
        <v>45</v>
      </c>
      <c r="C17" s="6" t="s">
        <v>44</v>
      </c>
      <c r="D17" s="10">
        <v>17</v>
      </c>
    </row>
    <row r="18" spans="1:4" ht="21" x14ac:dyDescent="0.35">
      <c r="A18" s="3" t="s">
        <v>24</v>
      </c>
      <c r="B18" s="5" t="s">
        <v>53</v>
      </c>
      <c r="C18" s="6" t="s">
        <v>54</v>
      </c>
      <c r="D18" s="10">
        <v>16</v>
      </c>
    </row>
    <row r="19" spans="1:4" ht="21" x14ac:dyDescent="0.35">
      <c r="A19" s="3" t="s">
        <v>25</v>
      </c>
      <c r="B19" s="5" t="s">
        <v>46</v>
      </c>
      <c r="C19" s="6" t="s">
        <v>47</v>
      </c>
      <c r="D19" s="10">
        <v>15</v>
      </c>
    </row>
    <row r="20" spans="1:4" ht="21" x14ac:dyDescent="0.35">
      <c r="A20" s="3" t="s">
        <v>26</v>
      </c>
      <c r="B20" s="5" t="s">
        <v>68</v>
      </c>
      <c r="C20" s="6" t="s">
        <v>69</v>
      </c>
      <c r="D20" s="10">
        <v>14</v>
      </c>
    </row>
    <row r="21" spans="1:4" ht="21" x14ac:dyDescent="0.35">
      <c r="A21" s="3" t="s">
        <v>27</v>
      </c>
      <c r="B21" s="5" t="s">
        <v>48</v>
      </c>
      <c r="C21" s="6" t="s">
        <v>47</v>
      </c>
      <c r="D21" s="10">
        <v>13</v>
      </c>
    </row>
    <row r="22" spans="1:4" ht="21" x14ac:dyDescent="0.35">
      <c r="A22" s="3" t="s">
        <v>28</v>
      </c>
      <c r="B22" s="5" t="s">
        <v>58</v>
      </c>
      <c r="C22" s="6" t="s">
        <v>59</v>
      </c>
      <c r="D22" s="10">
        <v>12</v>
      </c>
    </row>
    <row r="23" spans="1:4" ht="21" x14ac:dyDescent="0.35">
      <c r="A23" s="3" t="s">
        <v>29</v>
      </c>
      <c r="B23" s="5" t="s">
        <v>43</v>
      </c>
      <c r="C23" s="6" t="s">
        <v>44</v>
      </c>
      <c r="D23" s="10">
        <v>11</v>
      </c>
    </row>
    <row r="24" spans="1:4" ht="21" x14ac:dyDescent="0.35">
      <c r="A24" s="3" t="s">
        <v>30</v>
      </c>
      <c r="B24" s="5" t="s">
        <v>60</v>
      </c>
      <c r="C24" s="6" t="s">
        <v>61</v>
      </c>
      <c r="D24" s="10">
        <v>10</v>
      </c>
    </row>
    <row r="25" spans="1:4" ht="21" x14ac:dyDescent="0.35">
      <c r="A25" s="3" t="s">
        <v>31</v>
      </c>
      <c r="B25" s="5" t="s">
        <v>74</v>
      </c>
      <c r="C25" s="6" t="s">
        <v>75</v>
      </c>
      <c r="D25" s="10">
        <v>9</v>
      </c>
    </row>
    <row r="26" spans="1:4" ht="21" x14ac:dyDescent="0.35">
      <c r="A26" s="3" t="s">
        <v>32</v>
      </c>
      <c r="B26" s="5" t="s">
        <v>41</v>
      </c>
      <c r="C26" s="6" t="s">
        <v>42</v>
      </c>
      <c r="D26" s="10">
        <v>8</v>
      </c>
    </row>
    <row r="27" spans="1:4" ht="21" x14ac:dyDescent="0.35">
      <c r="A27" s="3" t="s">
        <v>33</v>
      </c>
      <c r="B27" s="5" t="s">
        <v>83</v>
      </c>
      <c r="C27" s="6" t="s">
        <v>81</v>
      </c>
      <c r="D27" s="10">
        <v>7</v>
      </c>
    </row>
    <row r="28" spans="1:4" ht="21" x14ac:dyDescent="0.35">
      <c r="A28" s="3" t="s">
        <v>34</v>
      </c>
      <c r="B28" s="5" t="s">
        <v>49</v>
      </c>
      <c r="C28" s="6" t="s">
        <v>47</v>
      </c>
      <c r="D28" s="10">
        <v>6</v>
      </c>
    </row>
    <row r="29" spans="1:4" ht="21" x14ac:dyDescent="0.35">
      <c r="A29" s="3" t="s">
        <v>35</v>
      </c>
      <c r="B29" s="5" t="s">
        <v>70</v>
      </c>
      <c r="C29" s="6" t="s">
        <v>69</v>
      </c>
      <c r="D29" s="10">
        <v>5</v>
      </c>
    </row>
    <row r="30" spans="1:4" ht="21" x14ac:dyDescent="0.35">
      <c r="A30" s="3" t="s">
        <v>36</v>
      </c>
      <c r="B30" s="5" t="s">
        <v>71</v>
      </c>
      <c r="C30" s="6" t="s">
        <v>72</v>
      </c>
      <c r="D30" s="10">
        <v>5</v>
      </c>
    </row>
    <row r="31" spans="1:4" ht="21" x14ac:dyDescent="0.35">
      <c r="A31" s="3" t="s">
        <v>37</v>
      </c>
      <c r="B31" s="5" t="s">
        <v>57</v>
      </c>
      <c r="C31" s="6" t="s">
        <v>56</v>
      </c>
      <c r="D31" s="10">
        <v>3</v>
      </c>
    </row>
    <row r="32" spans="1:4" ht="21" x14ac:dyDescent="0.35">
      <c r="A32" s="3" t="s">
        <v>38</v>
      </c>
      <c r="B32" s="5" t="s">
        <v>77</v>
      </c>
      <c r="C32" s="6" t="s">
        <v>78</v>
      </c>
      <c r="D32" s="10">
        <v>2</v>
      </c>
    </row>
    <row r="33" spans="1:4" ht="21" x14ac:dyDescent="0.35">
      <c r="A33" s="3" t="s">
        <v>39</v>
      </c>
      <c r="B33" s="5" t="s">
        <v>82</v>
      </c>
      <c r="C33" s="6" t="s">
        <v>81</v>
      </c>
      <c r="D33" s="10">
        <v>1</v>
      </c>
    </row>
  </sheetData>
  <sortState ref="B1:D33">
    <sortCondition ref="B2:B33"/>
  </sortState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236A-AA23-7B49-BE20-5FA09F447975}">
  <sheetPr codeName="Foglio3"/>
  <dimension ref="A2:E33"/>
  <sheetViews>
    <sheetView zoomScale="140" zoomScaleNormal="140" workbookViewId="0">
      <selection activeCell="D5" sqref="D5"/>
    </sheetView>
  </sheetViews>
  <sheetFormatPr baseColWidth="10" defaultColWidth="8.83203125" defaultRowHeight="15" x14ac:dyDescent="0.2"/>
  <cols>
    <col min="1" max="1" width="17.33203125" style="1" bestFit="1" customWidth="1"/>
    <col min="2" max="2" width="20.1640625" style="1" customWidth="1"/>
    <col min="3" max="3" width="42.1640625" style="1" customWidth="1"/>
    <col min="4" max="4" width="17.83203125" style="1" customWidth="1"/>
    <col min="5" max="5" width="11.33203125" style="1" bestFit="1" customWidth="1"/>
    <col min="6" max="16384" width="8.83203125" style="1"/>
  </cols>
  <sheetData>
    <row r="2" spans="1:5" ht="20" x14ac:dyDescent="0.25">
      <c r="A2" s="2" t="s">
        <v>40</v>
      </c>
      <c r="B2" s="4" t="s">
        <v>7</v>
      </c>
      <c r="C2" s="4" t="s">
        <v>6</v>
      </c>
      <c r="D2" s="4" t="s">
        <v>88</v>
      </c>
      <c r="E2" s="4" t="s">
        <v>8</v>
      </c>
    </row>
    <row r="3" spans="1:5" ht="21" x14ac:dyDescent="0.35">
      <c r="A3" s="3" t="s">
        <v>9</v>
      </c>
      <c r="B3" s="5" t="s">
        <v>86</v>
      </c>
      <c r="C3" s="6" t="s">
        <v>85</v>
      </c>
      <c r="D3" s="6" t="s">
        <v>118</v>
      </c>
      <c r="E3" s="10">
        <v>31</v>
      </c>
    </row>
    <row r="4" spans="1:5" ht="21" x14ac:dyDescent="0.35">
      <c r="A4" s="3" t="s">
        <v>10</v>
      </c>
      <c r="B4" s="5" t="s">
        <v>65</v>
      </c>
      <c r="C4" s="6" t="s">
        <v>66</v>
      </c>
      <c r="D4" s="6" t="s">
        <v>104</v>
      </c>
      <c r="E4" s="10">
        <v>31</v>
      </c>
    </row>
    <row r="5" spans="1:5" ht="21" x14ac:dyDescent="0.35">
      <c r="A5" s="3" t="s">
        <v>11</v>
      </c>
      <c r="B5" s="5" t="s">
        <v>73</v>
      </c>
      <c r="C5" s="6" t="s">
        <v>72</v>
      </c>
      <c r="D5" s="6" t="s">
        <v>109</v>
      </c>
      <c r="E5" s="10">
        <v>31</v>
      </c>
    </row>
    <row r="6" spans="1:5" ht="21" x14ac:dyDescent="0.35">
      <c r="A6" s="3" t="s">
        <v>12</v>
      </c>
      <c r="B6" s="5" t="s">
        <v>52</v>
      </c>
      <c r="C6" s="6" t="s">
        <v>51</v>
      </c>
      <c r="D6" s="6" t="s">
        <v>96</v>
      </c>
      <c r="E6" s="10">
        <v>28</v>
      </c>
    </row>
    <row r="7" spans="1:5" ht="21" x14ac:dyDescent="0.35">
      <c r="A7" s="3" t="s">
        <v>13</v>
      </c>
      <c r="B7" s="5" t="s">
        <v>79</v>
      </c>
      <c r="C7" s="6" t="s">
        <v>78</v>
      </c>
      <c r="D7" s="6" t="s">
        <v>113</v>
      </c>
      <c r="E7" s="10">
        <v>27</v>
      </c>
    </row>
    <row r="8" spans="1:5" ht="21" x14ac:dyDescent="0.35">
      <c r="A8" s="3" t="s">
        <v>14</v>
      </c>
      <c r="B8" s="5" t="s">
        <v>58</v>
      </c>
      <c r="C8" s="6" t="s">
        <v>59</v>
      </c>
      <c r="D8" s="6" t="s">
        <v>100</v>
      </c>
      <c r="E8" s="10">
        <v>26</v>
      </c>
    </row>
    <row r="9" spans="1:5" ht="21" x14ac:dyDescent="0.35">
      <c r="A9" s="3" t="s">
        <v>15</v>
      </c>
      <c r="B9" s="5" t="s">
        <v>84</v>
      </c>
      <c r="C9" s="6" t="s">
        <v>85</v>
      </c>
      <c r="D9" s="6" t="s">
        <v>117</v>
      </c>
      <c r="E9" s="10">
        <v>25</v>
      </c>
    </row>
    <row r="10" spans="1:5" ht="21" x14ac:dyDescent="0.35">
      <c r="A10" s="3" t="s">
        <v>16</v>
      </c>
      <c r="B10" s="5" t="s">
        <v>80</v>
      </c>
      <c r="C10" s="6" t="s">
        <v>81</v>
      </c>
      <c r="D10" s="6" t="s">
        <v>114</v>
      </c>
      <c r="E10" s="10">
        <v>25</v>
      </c>
    </row>
    <row r="11" spans="1:5" ht="21" x14ac:dyDescent="0.35">
      <c r="A11" s="3" t="s">
        <v>17</v>
      </c>
      <c r="B11" s="5" t="s">
        <v>71</v>
      </c>
      <c r="C11" s="6" t="s">
        <v>72</v>
      </c>
      <c r="D11" s="6" t="s">
        <v>108</v>
      </c>
      <c r="E11" s="10">
        <v>23</v>
      </c>
    </row>
    <row r="12" spans="1:5" ht="21" x14ac:dyDescent="0.35">
      <c r="A12" s="3" t="s">
        <v>18</v>
      </c>
      <c r="B12" s="5" t="s">
        <v>50</v>
      </c>
      <c r="C12" s="6" t="s">
        <v>51</v>
      </c>
      <c r="D12" s="6" t="s">
        <v>95</v>
      </c>
      <c r="E12" s="10">
        <v>22</v>
      </c>
    </row>
    <row r="13" spans="1:5" ht="21" x14ac:dyDescent="0.35">
      <c r="A13" s="3" t="s">
        <v>19</v>
      </c>
      <c r="B13" s="5" t="s">
        <v>55</v>
      </c>
      <c r="C13" s="6" t="s">
        <v>56</v>
      </c>
      <c r="D13" s="6" t="s">
        <v>98</v>
      </c>
      <c r="E13" s="10">
        <v>21</v>
      </c>
    </row>
    <row r="14" spans="1:5" ht="21" x14ac:dyDescent="0.35">
      <c r="A14" s="3" t="s">
        <v>20</v>
      </c>
      <c r="B14" s="5" t="s">
        <v>62</v>
      </c>
      <c r="C14" s="6" t="s">
        <v>63</v>
      </c>
      <c r="D14" s="6" t="s">
        <v>102</v>
      </c>
      <c r="E14" s="10">
        <v>21</v>
      </c>
    </row>
    <row r="15" spans="1:5" ht="21" x14ac:dyDescent="0.35">
      <c r="A15" s="3" t="s">
        <v>21</v>
      </c>
      <c r="B15" s="5" t="s">
        <v>74</v>
      </c>
      <c r="C15" s="6" t="s">
        <v>75</v>
      </c>
      <c r="D15" s="6" t="s">
        <v>110</v>
      </c>
      <c r="E15" s="10">
        <v>19</v>
      </c>
    </row>
    <row r="16" spans="1:5" ht="21" x14ac:dyDescent="0.35">
      <c r="A16" s="3" t="s">
        <v>22</v>
      </c>
      <c r="B16" s="5" t="s">
        <v>60</v>
      </c>
      <c r="C16" s="6" t="s">
        <v>61</v>
      </c>
      <c r="D16" s="6" t="s">
        <v>101</v>
      </c>
      <c r="E16" s="10">
        <v>19</v>
      </c>
    </row>
    <row r="17" spans="1:5" ht="21" x14ac:dyDescent="0.35">
      <c r="A17" s="3" t="s">
        <v>23</v>
      </c>
      <c r="B17" s="5" t="s">
        <v>67</v>
      </c>
      <c r="C17" s="6" t="s">
        <v>66</v>
      </c>
      <c r="D17" s="6" t="s">
        <v>105</v>
      </c>
      <c r="E17" s="10">
        <v>19</v>
      </c>
    </row>
    <row r="18" spans="1:5" ht="21" x14ac:dyDescent="0.35">
      <c r="A18" s="3" t="s">
        <v>24</v>
      </c>
      <c r="B18" s="5" t="s">
        <v>53</v>
      </c>
      <c r="C18" s="6" t="s">
        <v>54</v>
      </c>
      <c r="D18" s="6" t="s">
        <v>97</v>
      </c>
      <c r="E18" s="10">
        <v>19</v>
      </c>
    </row>
    <row r="19" spans="1:5" ht="21" x14ac:dyDescent="0.35">
      <c r="A19" s="3" t="s">
        <v>25</v>
      </c>
      <c r="B19" s="5" t="s">
        <v>45</v>
      </c>
      <c r="C19" s="6" t="s">
        <v>44</v>
      </c>
      <c r="D19" s="6" t="s">
        <v>91</v>
      </c>
      <c r="E19" s="10">
        <v>19</v>
      </c>
    </row>
    <row r="20" spans="1:5" ht="21" x14ac:dyDescent="0.35">
      <c r="A20" s="3" t="s">
        <v>26</v>
      </c>
      <c r="B20" s="5" t="s">
        <v>46</v>
      </c>
      <c r="C20" s="6" t="s">
        <v>47</v>
      </c>
      <c r="D20" s="6" t="s">
        <v>92</v>
      </c>
      <c r="E20" s="10">
        <v>14</v>
      </c>
    </row>
    <row r="21" spans="1:5" ht="21" x14ac:dyDescent="0.35">
      <c r="A21" s="3" t="s">
        <v>27</v>
      </c>
      <c r="B21" s="5" t="s">
        <v>76</v>
      </c>
      <c r="C21" s="6" t="s">
        <v>75</v>
      </c>
      <c r="D21" s="6" t="s">
        <v>111</v>
      </c>
      <c r="E21" s="10">
        <v>13</v>
      </c>
    </row>
    <row r="22" spans="1:5" ht="21" x14ac:dyDescent="0.35">
      <c r="A22" s="3" t="s">
        <v>28</v>
      </c>
      <c r="B22" s="5" t="s">
        <v>48</v>
      </c>
      <c r="C22" s="6" t="s">
        <v>47</v>
      </c>
      <c r="D22" s="6" t="s">
        <v>93</v>
      </c>
      <c r="E22" s="10">
        <v>12</v>
      </c>
    </row>
    <row r="23" spans="1:5" ht="21" x14ac:dyDescent="0.35">
      <c r="A23" s="3" t="s">
        <v>29</v>
      </c>
      <c r="B23" s="5" t="s">
        <v>68</v>
      </c>
      <c r="C23" s="6" t="s">
        <v>69</v>
      </c>
      <c r="D23" s="6" t="s">
        <v>106</v>
      </c>
      <c r="E23" s="10">
        <v>11</v>
      </c>
    </row>
    <row r="24" spans="1:5" ht="21" x14ac:dyDescent="0.35">
      <c r="A24" s="3" t="s">
        <v>30</v>
      </c>
      <c r="B24" s="5" t="s">
        <v>77</v>
      </c>
      <c r="C24" s="6" t="s">
        <v>78</v>
      </c>
      <c r="D24" s="6" t="s">
        <v>112</v>
      </c>
      <c r="E24" s="10">
        <v>10</v>
      </c>
    </row>
    <row r="25" spans="1:5" ht="21" x14ac:dyDescent="0.35">
      <c r="A25" s="3" t="s">
        <v>31</v>
      </c>
      <c r="B25" s="5" t="s">
        <v>43</v>
      </c>
      <c r="C25" s="6" t="s">
        <v>44</v>
      </c>
      <c r="D25" s="6" t="s">
        <v>90</v>
      </c>
      <c r="E25" s="10">
        <v>9</v>
      </c>
    </row>
    <row r="26" spans="1:5" ht="21" x14ac:dyDescent="0.35">
      <c r="A26" s="3" t="s">
        <v>32</v>
      </c>
      <c r="B26" s="5" t="s">
        <v>70</v>
      </c>
      <c r="C26" s="6" t="s">
        <v>69</v>
      </c>
      <c r="D26" s="6" t="s">
        <v>107</v>
      </c>
      <c r="E26" s="10">
        <v>8</v>
      </c>
    </row>
    <row r="27" spans="1:5" ht="21" x14ac:dyDescent="0.35">
      <c r="A27" s="3" t="s">
        <v>33</v>
      </c>
      <c r="B27" s="5" t="s">
        <v>87</v>
      </c>
      <c r="C27" s="6" t="s">
        <v>85</v>
      </c>
      <c r="D27" s="6" t="s">
        <v>119</v>
      </c>
      <c r="E27" s="10">
        <v>7</v>
      </c>
    </row>
    <row r="28" spans="1:5" ht="21" x14ac:dyDescent="0.35">
      <c r="A28" s="3" t="s">
        <v>34</v>
      </c>
      <c r="B28" s="5" t="s">
        <v>82</v>
      </c>
      <c r="C28" s="6" t="s">
        <v>81</v>
      </c>
      <c r="D28" s="6" t="s">
        <v>115</v>
      </c>
      <c r="E28" s="10">
        <v>6</v>
      </c>
    </row>
    <row r="29" spans="1:5" ht="21" x14ac:dyDescent="0.35">
      <c r="A29" s="3" t="s">
        <v>35</v>
      </c>
      <c r="B29" s="5" t="s">
        <v>83</v>
      </c>
      <c r="C29" s="6" t="s">
        <v>81</v>
      </c>
      <c r="D29" s="6" t="s">
        <v>116</v>
      </c>
      <c r="E29" s="10">
        <v>5</v>
      </c>
    </row>
    <row r="30" spans="1:5" ht="21" x14ac:dyDescent="0.35">
      <c r="A30" s="3" t="s">
        <v>36</v>
      </c>
      <c r="B30" s="5" t="s">
        <v>41</v>
      </c>
      <c r="C30" s="6" t="s">
        <v>42</v>
      </c>
      <c r="D30" s="6" t="s">
        <v>89</v>
      </c>
      <c r="E30" s="10">
        <v>4</v>
      </c>
    </row>
    <row r="31" spans="1:5" ht="21" x14ac:dyDescent="0.35">
      <c r="A31" s="3" t="s">
        <v>37</v>
      </c>
      <c r="B31" s="5" t="s">
        <v>64</v>
      </c>
      <c r="C31" s="6" t="s">
        <v>63</v>
      </c>
      <c r="D31" s="6" t="s">
        <v>103</v>
      </c>
      <c r="E31" s="10">
        <v>3</v>
      </c>
    </row>
    <row r="32" spans="1:5" ht="21" x14ac:dyDescent="0.35">
      <c r="A32" s="3" t="s">
        <v>38</v>
      </c>
      <c r="B32" s="5" t="s">
        <v>57</v>
      </c>
      <c r="C32" s="6" t="s">
        <v>56</v>
      </c>
      <c r="D32" s="6" t="s">
        <v>99</v>
      </c>
      <c r="E32" s="10">
        <v>2</v>
      </c>
    </row>
    <row r="33" spans="1:5" ht="21" x14ac:dyDescent="0.35">
      <c r="A33" s="3" t="s">
        <v>39</v>
      </c>
      <c r="B33" s="5" t="s">
        <v>49</v>
      </c>
      <c r="C33" s="6" t="s">
        <v>47</v>
      </c>
      <c r="D33" s="6" t="s">
        <v>94</v>
      </c>
      <c r="E33" s="10">
        <v>1</v>
      </c>
    </row>
  </sheetData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125C-B715-4047-BBD3-7FA2E9924F52}">
  <sheetPr codeName="Foglio4"/>
  <dimension ref="A2:D33"/>
  <sheetViews>
    <sheetView workbookViewId="0">
      <selection activeCell="D5" sqref="D5"/>
    </sheetView>
  </sheetViews>
  <sheetFormatPr baseColWidth="10" defaultColWidth="8.83203125" defaultRowHeight="15" x14ac:dyDescent="0.2"/>
  <cols>
    <col min="1" max="1" width="17.33203125" style="1" bestFit="1" customWidth="1"/>
    <col min="2" max="2" width="20.1640625" style="1" customWidth="1"/>
    <col min="3" max="3" width="42.1640625" style="1" customWidth="1"/>
    <col min="4" max="4" width="17.83203125" style="1" customWidth="1"/>
    <col min="5" max="16384" width="8.83203125" style="1"/>
  </cols>
  <sheetData>
    <row r="2" spans="1:4" ht="20" x14ac:dyDescent="0.25">
      <c r="A2" s="2" t="s">
        <v>40</v>
      </c>
      <c r="B2" s="4" t="s">
        <v>7</v>
      </c>
      <c r="C2" s="4" t="s">
        <v>6</v>
      </c>
      <c r="D2" s="4" t="s">
        <v>8</v>
      </c>
    </row>
    <row r="3" spans="1:4" ht="21" x14ac:dyDescent="0.35">
      <c r="A3" s="3" t="s">
        <v>9</v>
      </c>
      <c r="B3" s="5" t="s">
        <v>80</v>
      </c>
      <c r="C3" s="6" t="s">
        <v>81</v>
      </c>
      <c r="D3" s="5">
        <v>31</v>
      </c>
    </row>
    <row r="4" spans="1:4" ht="21" x14ac:dyDescent="0.35">
      <c r="A4" s="3" t="s">
        <v>10</v>
      </c>
      <c r="B4" s="5" t="s">
        <v>79</v>
      </c>
      <c r="C4" s="6" t="s">
        <v>78</v>
      </c>
      <c r="D4" s="5">
        <v>30</v>
      </c>
    </row>
    <row r="5" spans="1:4" ht="21" x14ac:dyDescent="0.35">
      <c r="A5" s="3" t="s">
        <v>11</v>
      </c>
      <c r="B5" s="5" t="s">
        <v>87</v>
      </c>
      <c r="C5" s="6" t="s">
        <v>85</v>
      </c>
      <c r="D5" s="5">
        <v>29</v>
      </c>
    </row>
    <row r="6" spans="1:4" ht="21" x14ac:dyDescent="0.35">
      <c r="A6" s="3" t="s">
        <v>12</v>
      </c>
      <c r="B6" s="5" t="s">
        <v>62</v>
      </c>
      <c r="C6" s="6" t="s">
        <v>63</v>
      </c>
      <c r="D6" s="5">
        <v>28</v>
      </c>
    </row>
    <row r="7" spans="1:4" ht="21" x14ac:dyDescent="0.35">
      <c r="A7" s="3" t="s">
        <v>13</v>
      </c>
      <c r="B7" s="5" t="s">
        <v>55</v>
      </c>
      <c r="C7" s="6" t="s">
        <v>56</v>
      </c>
      <c r="D7" s="5">
        <v>27</v>
      </c>
    </row>
    <row r="8" spans="1:4" ht="21" x14ac:dyDescent="0.35">
      <c r="A8" s="3" t="s">
        <v>14</v>
      </c>
      <c r="B8" s="5" t="s">
        <v>86</v>
      </c>
      <c r="C8" s="6" t="s">
        <v>85</v>
      </c>
      <c r="D8" s="5">
        <v>26</v>
      </c>
    </row>
    <row r="9" spans="1:4" ht="21" x14ac:dyDescent="0.35">
      <c r="A9" s="3" t="s">
        <v>15</v>
      </c>
      <c r="B9" s="5" t="s">
        <v>52</v>
      </c>
      <c r="C9" s="6" t="s">
        <v>51</v>
      </c>
      <c r="D9" s="5">
        <v>25</v>
      </c>
    </row>
    <row r="10" spans="1:4" ht="21" x14ac:dyDescent="0.35">
      <c r="A10" s="3" t="s">
        <v>16</v>
      </c>
      <c r="B10" s="5" t="s">
        <v>76</v>
      </c>
      <c r="C10" s="6" t="s">
        <v>75</v>
      </c>
      <c r="D10" s="5">
        <v>25</v>
      </c>
    </row>
    <row r="11" spans="1:4" ht="21" x14ac:dyDescent="0.35">
      <c r="A11" s="3" t="s">
        <v>17</v>
      </c>
      <c r="B11" s="5" t="s">
        <v>84</v>
      </c>
      <c r="C11" s="6" t="s">
        <v>85</v>
      </c>
      <c r="D11" s="5">
        <v>23</v>
      </c>
    </row>
    <row r="12" spans="1:4" ht="21" x14ac:dyDescent="0.35">
      <c r="A12" s="3" t="s">
        <v>18</v>
      </c>
      <c r="B12" s="5" t="s">
        <v>50</v>
      </c>
      <c r="C12" s="6" t="s">
        <v>51</v>
      </c>
      <c r="D12" s="5">
        <v>22</v>
      </c>
    </row>
    <row r="13" spans="1:4" ht="21" x14ac:dyDescent="0.35">
      <c r="A13" s="3" t="s">
        <v>19</v>
      </c>
      <c r="B13" s="5" t="s">
        <v>71</v>
      </c>
      <c r="C13" s="6" t="s">
        <v>72</v>
      </c>
      <c r="D13" s="5">
        <v>21</v>
      </c>
    </row>
    <row r="14" spans="1:4" ht="21" x14ac:dyDescent="0.35">
      <c r="A14" s="3" t="s">
        <v>20</v>
      </c>
      <c r="B14" s="5" t="s">
        <v>70</v>
      </c>
      <c r="C14" s="6" t="s">
        <v>69</v>
      </c>
      <c r="D14" s="5">
        <v>20</v>
      </c>
    </row>
    <row r="15" spans="1:4" ht="21" x14ac:dyDescent="0.35">
      <c r="A15" s="3" t="s">
        <v>21</v>
      </c>
      <c r="B15" s="5" t="s">
        <v>43</v>
      </c>
      <c r="C15" s="6" t="s">
        <v>44</v>
      </c>
      <c r="D15" s="5">
        <v>19</v>
      </c>
    </row>
    <row r="16" spans="1:4" ht="21" x14ac:dyDescent="0.35">
      <c r="A16" s="3" t="s">
        <v>22</v>
      </c>
      <c r="B16" s="5" t="s">
        <v>67</v>
      </c>
      <c r="C16" s="6" t="s">
        <v>66</v>
      </c>
      <c r="D16" s="5">
        <v>18</v>
      </c>
    </row>
    <row r="17" spans="1:4" ht="21" x14ac:dyDescent="0.35">
      <c r="A17" s="3" t="s">
        <v>23</v>
      </c>
      <c r="B17" s="5" t="s">
        <v>53</v>
      </c>
      <c r="C17" s="6" t="s">
        <v>54</v>
      </c>
      <c r="D17" s="5">
        <v>17</v>
      </c>
    </row>
    <row r="18" spans="1:4" ht="21" x14ac:dyDescent="0.35">
      <c r="A18" s="3" t="s">
        <v>24</v>
      </c>
      <c r="B18" s="5" t="s">
        <v>82</v>
      </c>
      <c r="C18" s="6" t="s">
        <v>81</v>
      </c>
      <c r="D18" s="5">
        <v>16</v>
      </c>
    </row>
    <row r="19" spans="1:4" ht="21" x14ac:dyDescent="0.35">
      <c r="A19" s="3" t="s">
        <v>25</v>
      </c>
      <c r="B19" s="5" t="s">
        <v>73</v>
      </c>
      <c r="C19" s="6" t="s">
        <v>72</v>
      </c>
      <c r="D19" s="5">
        <v>15</v>
      </c>
    </row>
    <row r="20" spans="1:4" ht="21" x14ac:dyDescent="0.35">
      <c r="A20" s="3" t="s">
        <v>26</v>
      </c>
      <c r="B20" s="5" t="s">
        <v>68</v>
      </c>
      <c r="C20" s="6" t="s">
        <v>69</v>
      </c>
      <c r="D20" s="5">
        <v>14</v>
      </c>
    </row>
    <row r="21" spans="1:4" ht="21" x14ac:dyDescent="0.35">
      <c r="A21" s="3" t="s">
        <v>27</v>
      </c>
      <c r="B21" s="5" t="s">
        <v>49</v>
      </c>
      <c r="C21" s="6" t="s">
        <v>47</v>
      </c>
      <c r="D21" s="5">
        <v>13</v>
      </c>
    </row>
    <row r="22" spans="1:4" ht="21" x14ac:dyDescent="0.35">
      <c r="A22" s="3" t="s">
        <v>28</v>
      </c>
      <c r="B22" s="5" t="s">
        <v>65</v>
      </c>
      <c r="C22" s="6" t="s">
        <v>66</v>
      </c>
      <c r="D22" s="5">
        <v>13</v>
      </c>
    </row>
    <row r="23" spans="1:4" ht="21" x14ac:dyDescent="0.35">
      <c r="A23" s="3" t="s">
        <v>29</v>
      </c>
      <c r="B23" s="5" t="s">
        <v>74</v>
      </c>
      <c r="C23" s="6" t="s">
        <v>75</v>
      </c>
      <c r="D23" s="5">
        <v>11</v>
      </c>
    </row>
    <row r="24" spans="1:4" ht="21" x14ac:dyDescent="0.35">
      <c r="A24" s="3" t="s">
        <v>30</v>
      </c>
      <c r="B24" s="5" t="s">
        <v>45</v>
      </c>
      <c r="C24" s="6" t="s">
        <v>44</v>
      </c>
      <c r="D24" s="5">
        <v>10</v>
      </c>
    </row>
    <row r="25" spans="1:4" ht="21" x14ac:dyDescent="0.35">
      <c r="A25" s="3" t="s">
        <v>31</v>
      </c>
      <c r="B25" s="5" t="s">
        <v>48</v>
      </c>
      <c r="C25" s="6" t="s">
        <v>47</v>
      </c>
      <c r="D25" s="5">
        <v>9</v>
      </c>
    </row>
    <row r="26" spans="1:4" ht="21" x14ac:dyDescent="0.35">
      <c r="A26" s="3" t="s">
        <v>32</v>
      </c>
      <c r="B26" s="5" t="s">
        <v>64</v>
      </c>
      <c r="C26" s="6" t="s">
        <v>63</v>
      </c>
      <c r="D26" s="5">
        <v>8</v>
      </c>
    </row>
    <row r="27" spans="1:4" ht="21" x14ac:dyDescent="0.35">
      <c r="A27" s="3" t="s">
        <v>33</v>
      </c>
      <c r="B27" s="5" t="s">
        <v>41</v>
      </c>
      <c r="C27" s="6" t="s">
        <v>42</v>
      </c>
      <c r="D27" s="5">
        <v>7</v>
      </c>
    </row>
    <row r="28" spans="1:4" ht="21" x14ac:dyDescent="0.35">
      <c r="A28" s="3" t="s">
        <v>34</v>
      </c>
      <c r="B28" s="5" t="s">
        <v>77</v>
      </c>
      <c r="C28" s="6" t="s">
        <v>78</v>
      </c>
      <c r="D28" s="5">
        <v>7</v>
      </c>
    </row>
    <row r="29" spans="1:4" ht="21" x14ac:dyDescent="0.35">
      <c r="A29" s="3" t="s">
        <v>35</v>
      </c>
      <c r="B29" s="5" t="s">
        <v>46</v>
      </c>
      <c r="C29" s="6" t="s">
        <v>47</v>
      </c>
      <c r="D29" s="5">
        <v>5</v>
      </c>
    </row>
    <row r="30" spans="1:4" ht="21" x14ac:dyDescent="0.35">
      <c r="A30" s="3" t="s">
        <v>36</v>
      </c>
      <c r="B30" s="5" t="s">
        <v>83</v>
      </c>
      <c r="C30" s="6" t="s">
        <v>81</v>
      </c>
      <c r="D30" s="5">
        <v>4</v>
      </c>
    </row>
    <row r="31" spans="1:4" ht="21" x14ac:dyDescent="0.35">
      <c r="A31" s="3" t="s">
        <v>37</v>
      </c>
      <c r="B31" s="5" t="s">
        <v>58</v>
      </c>
      <c r="C31" s="6" t="s">
        <v>59</v>
      </c>
      <c r="D31" s="5">
        <v>3</v>
      </c>
    </row>
    <row r="32" spans="1:4" ht="21" x14ac:dyDescent="0.35">
      <c r="A32" s="3" t="s">
        <v>38</v>
      </c>
      <c r="B32" s="5" t="s">
        <v>57</v>
      </c>
      <c r="C32" s="6" t="s">
        <v>56</v>
      </c>
      <c r="D32" s="5">
        <v>2</v>
      </c>
    </row>
    <row r="33" spans="1:4" ht="21" x14ac:dyDescent="0.35">
      <c r="A33" s="3" t="s">
        <v>39</v>
      </c>
      <c r="B33" s="5" t="s">
        <v>60</v>
      </c>
      <c r="C33" s="6" t="s">
        <v>61</v>
      </c>
      <c r="D33" s="5">
        <v>1</v>
      </c>
    </row>
  </sheetData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13E6-F118-8C4D-AA7F-F82E40E494DE}">
  <sheetPr codeName="Foglio5"/>
  <dimension ref="A2:D33"/>
  <sheetViews>
    <sheetView workbookViewId="0">
      <selection activeCell="D5" sqref="D5"/>
    </sheetView>
  </sheetViews>
  <sheetFormatPr baseColWidth="10" defaultColWidth="8.83203125" defaultRowHeight="15" x14ac:dyDescent="0.2"/>
  <cols>
    <col min="1" max="1" width="17.33203125" style="8" bestFit="1" customWidth="1"/>
    <col min="2" max="2" width="20.1640625" style="8" customWidth="1"/>
    <col min="3" max="3" width="42.1640625" style="8" customWidth="1"/>
    <col min="4" max="4" width="17.83203125" style="8" customWidth="1"/>
    <col min="5" max="16384" width="8.83203125" style="8"/>
  </cols>
  <sheetData>
    <row r="2" spans="1:4" ht="20" x14ac:dyDescent="0.25">
      <c r="A2" s="2" t="s">
        <v>40</v>
      </c>
      <c r="B2" s="7" t="s">
        <v>7</v>
      </c>
      <c r="C2" s="7" t="s">
        <v>6</v>
      </c>
      <c r="D2" s="7" t="s">
        <v>8</v>
      </c>
    </row>
    <row r="3" spans="1:4" ht="21" x14ac:dyDescent="0.35">
      <c r="A3" s="3" t="s">
        <v>9</v>
      </c>
      <c r="B3" s="5" t="s">
        <v>86</v>
      </c>
      <c r="C3" s="6" t="s">
        <v>85</v>
      </c>
      <c r="D3" s="5">
        <v>31</v>
      </c>
    </row>
    <row r="4" spans="1:4" ht="21" x14ac:dyDescent="0.35">
      <c r="A4" s="3" t="s">
        <v>10</v>
      </c>
      <c r="B4" s="5" t="s">
        <v>43</v>
      </c>
      <c r="C4" s="6" t="s">
        <v>44</v>
      </c>
      <c r="D4" s="5">
        <v>30</v>
      </c>
    </row>
    <row r="5" spans="1:4" ht="21" x14ac:dyDescent="0.35">
      <c r="A5" s="3" t="s">
        <v>11</v>
      </c>
      <c r="B5" s="5" t="s">
        <v>55</v>
      </c>
      <c r="C5" s="6" t="s">
        <v>56</v>
      </c>
      <c r="D5" s="5">
        <v>29</v>
      </c>
    </row>
    <row r="6" spans="1:4" ht="21" x14ac:dyDescent="0.35">
      <c r="A6" s="3" t="s">
        <v>12</v>
      </c>
      <c r="B6" s="5" t="s">
        <v>60</v>
      </c>
      <c r="C6" s="6" t="s">
        <v>61</v>
      </c>
      <c r="D6" s="5">
        <v>28</v>
      </c>
    </row>
    <row r="7" spans="1:4" ht="21" x14ac:dyDescent="0.35">
      <c r="A7" s="3" t="s">
        <v>13</v>
      </c>
      <c r="B7" s="5" t="s">
        <v>84</v>
      </c>
      <c r="C7" s="6" t="s">
        <v>85</v>
      </c>
      <c r="D7" s="5">
        <v>27</v>
      </c>
    </row>
    <row r="8" spans="1:4" ht="21" x14ac:dyDescent="0.35">
      <c r="A8" s="3" t="s">
        <v>14</v>
      </c>
      <c r="B8" s="5" t="s">
        <v>73</v>
      </c>
      <c r="C8" s="6" t="s">
        <v>72</v>
      </c>
      <c r="D8" s="5">
        <v>26</v>
      </c>
    </row>
    <row r="9" spans="1:4" ht="21" x14ac:dyDescent="0.35">
      <c r="A9" s="3" t="s">
        <v>15</v>
      </c>
      <c r="B9" s="5" t="s">
        <v>45</v>
      </c>
      <c r="C9" s="6" t="s">
        <v>44</v>
      </c>
      <c r="D9" s="5">
        <v>25</v>
      </c>
    </row>
    <row r="10" spans="1:4" ht="21" x14ac:dyDescent="0.35">
      <c r="A10" s="3" t="s">
        <v>16</v>
      </c>
      <c r="B10" s="5" t="s">
        <v>53</v>
      </c>
      <c r="C10" s="6" t="s">
        <v>54</v>
      </c>
      <c r="D10" s="5">
        <v>24</v>
      </c>
    </row>
    <row r="11" spans="1:4" ht="21" x14ac:dyDescent="0.35">
      <c r="A11" s="3" t="s">
        <v>17</v>
      </c>
      <c r="B11" s="5" t="s">
        <v>80</v>
      </c>
      <c r="C11" s="6" t="s">
        <v>81</v>
      </c>
      <c r="D11" s="5">
        <v>23</v>
      </c>
    </row>
    <row r="12" spans="1:4" ht="21" x14ac:dyDescent="0.35">
      <c r="A12" s="3" t="s">
        <v>18</v>
      </c>
      <c r="B12" s="5" t="s">
        <v>83</v>
      </c>
      <c r="C12" s="6" t="s">
        <v>81</v>
      </c>
      <c r="D12" s="5">
        <v>22</v>
      </c>
    </row>
    <row r="13" spans="1:4" ht="21" x14ac:dyDescent="0.35">
      <c r="A13" s="3" t="s">
        <v>19</v>
      </c>
      <c r="B13" s="5" t="s">
        <v>50</v>
      </c>
      <c r="C13" s="6" t="s">
        <v>51</v>
      </c>
      <c r="D13" s="5">
        <v>21</v>
      </c>
    </row>
    <row r="14" spans="1:4" ht="21" x14ac:dyDescent="0.35">
      <c r="A14" s="3" t="s">
        <v>20</v>
      </c>
      <c r="B14" s="5" t="s">
        <v>62</v>
      </c>
      <c r="C14" s="6" t="s">
        <v>63</v>
      </c>
      <c r="D14" s="5">
        <v>20</v>
      </c>
    </row>
    <row r="15" spans="1:4" ht="21" x14ac:dyDescent="0.35">
      <c r="A15" s="3" t="s">
        <v>21</v>
      </c>
      <c r="B15" s="5" t="s">
        <v>65</v>
      </c>
      <c r="C15" s="6" t="s">
        <v>66</v>
      </c>
      <c r="D15" s="5">
        <v>19</v>
      </c>
    </row>
    <row r="16" spans="1:4" ht="21" x14ac:dyDescent="0.35">
      <c r="A16" s="3" t="s">
        <v>22</v>
      </c>
      <c r="B16" s="5" t="s">
        <v>67</v>
      </c>
      <c r="C16" s="6" t="s">
        <v>66</v>
      </c>
      <c r="D16" s="5">
        <v>18</v>
      </c>
    </row>
    <row r="17" spans="1:4" ht="21" x14ac:dyDescent="0.35">
      <c r="A17" s="3" t="s">
        <v>23</v>
      </c>
      <c r="B17" s="5" t="s">
        <v>71</v>
      </c>
      <c r="C17" s="6" t="s">
        <v>72</v>
      </c>
      <c r="D17" s="5">
        <v>17</v>
      </c>
    </row>
    <row r="18" spans="1:4" ht="21" x14ac:dyDescent="0.35">
      <c r="A18" s="3" t="s">
        <v>24</v>
      </c>
      <c r="B18" s="5" t="s">
        <v>49</v>
      </c>
      <c r="C18" s="6" t="s">
        <v>47</v>
      </c>
      <c r="D18" s="5">
        <v>16</v>
      </c>
    </row>
    <row r="19" spans="1:4" ht="21" x14ac:dyDescent="0.35">
      <c r="A19" s="3" t="s">
        <v>25</v>
      </c>
      <c r="B19" s="5" t="s">
        <v>64</v>
      </c>
      <c r="C19" s="6" t="s">
        <v>63</v>
      </c>
      <c r="D19" s="5">
        <v>15</v>
      </c>
    </row>
    <row r="20" spans="1:4" ht="21" x14ac:dyDescent="0.35">
      <c r="A20" s="3" t="s">
        <v>26</v>
      </c>
      <c r="B20" s="5" t="s">
        <v>57</v>
      </c>
      <c r="C20" s="6" t="s">
        <v>56</v>
      </c>
      <c r="D20" s="5">
        <v>14</v>
      </c>
    </row>
    <row r="21" spans="1:4" ht="21" x14ac:dyDescent="0.35">
      <c r="A21" s="3" t="s">
        <v>27</v>
      </c>
      <c r="B21" s="5" t="s">
        <v>41</v>
      </c>
      <c r="C21" s="6" t="s">
        <v>42</v>
      </c>
      <c r="D21" s="5">
        <v>13</v>
      </c>
    </row>
    <row r="22" spans="1:4" ht="21" x14ac:dyDescent="0.35">
      <c r="A22" s="3" t="s">
        <v>28</v>
      </c>
      <c r="B22" s="5" t="s">
        <v>74</v>
      </c>
      <c r="C22" s="6" t="s">
        <v>75</v>
      </c>
      <c r="D22" s="5">
        <v>12</v>
      </c>
    </row>
    <row r="23" spans="1:4" ht="21" x14ac:dyDescent="0.35">
      <c r="A23" s="3" t="s">
        <v>29</v>
      </c>
      <c r="B23" s="5" t="s">
        <v>87</v>
      </c>
      <c r="C23" s="6" t="s">
        <v>85</v>
      </c>
      <c r="D23" s="5">
        <v>11</v>
      </c>
    </row>
    <row r="24" spans="1:4" ht="21" x14ac:dyDescent="0.35">
      <c r="A24" s="3" t="s">
        <v>30</v>
      </c>
      <c r="B24" s="5" t="s">
        <v>76</v>
      </c>
      <c r="C24" s="6" t="s">
        <v>75</v>
      </c>
      <c r="D24" s="5">
        <v>10</v>
      </c>
    </row>
    <row r="25" spans="1:4" ht="21" x14ac:dyDescent="0.35">
      <c r="A25" s="3" t="s">
        <v>31</v>
      </c>
      <c r="B25" s="5" t="s">
        <v>68</v>
      </c>
      <c r="C25" s="6" t="s">
        <v>69</v>
      </c>
      <c r="D25" s="5">
        <v>9</v>
      </c>
    </row>
    <row r="26" spans="1:4" ht="21" x14ac:dyDescent="0.35">
      <c r="A26" s="3" t="s">
        <v>32</v>
      </c>
      <c r="B26" s="5" t="s">
        <v>79</v>
      </c>
      <c r="C26" s="6" t="s">
        <v>78</v>
      </c>
      <c r="D26" s="5">
        <v>8</v>
      </c>
    </row>
    <row r="27" spans="1:4" ht="21" x14ac:dyDescent="0.35">
      <c r="A27" s="3" t="s">
        <v>33</v>
      </c>
      <c r="B27" s="5" t="s">
        <v>77</v>
      </c>
      <c r="C27" s="6" t="s">
        <v>78</v>
      </c>
      <c r="D27" s="5">
        <v>7</v>
      </c>
    </row>
    <row r="28" spans="1:4" ht="21" x14ac:dyDescent="0.35">
      <c r="A28" s="3" t="s">
        <v>34</v>
      </c>
      <c r="B28" s="5" t="s">
        <v>48</v>
      </c>
      <c r="C28" s="6" t="s">
        <v>47</v>
      </c>
      <c r="D28" s="5">
        <v>6</v>
      </c>
    </row>
    <row r="29" spans="1:4" ht="21" x14ac:dyDescent="0.35">
      <c r="A29" s="3" t="s">
        <v>35</v>
      </c>
      <c r="B29" s="5" t="s">
        <v>70</v>
      </c>
      <c r="C29" s="6" t="s">
        <v>69</v>
      </c>
      <c r="D29" s="5">
        <v>5</v>
      </c>
    </row>
    <row r="30" spans="1:4" ht="21" x14ac:dyDescent="0.35">
      <c r="A30" s="3" t="s">
        <v>36</v>
      </c>
      <c r="B30" s="5" t="s">
        <v>58</v>
      </c>
      <c r="C30" s="6" t="s">
        <v>59</v>
      </c>
      <c r="D30" s="5">
        <v>4</v>
      </c>
    </row>
    <row r="31" spans="1:4" ht="21" x14ac:dyDescent="0.35">
      <c r="A31" s="3" t="s">
        <v>37</v>
      </c>
      <c r="B31" s="5" t="s">
        <v>82</v>
      </c>
      <c r="C31" s="6" t="s">
        <v>81</v>
      </c>
      <c r="D31" s="5">
        <v>3</v>
      </c>
    </row>
    <row r="32" spans="1:4" ht="21" x14ac:dyDescent="0.35">
      <c r="A32" s="3" t="s">
        <v>38</v>
      </c>
      <c r="B32" s="5" t="s">
        <v>52</v>
      </c>
      <c r="C32" s="6" t="s">
        <v>51</v>
      </c>
      <c r="D32" s="5">
        <v>2</v>
      </c>
    </row>
    <row r="33" spans="1:4" ht="21" x14ac:dyDescent="0.35">
      <c r="A33" s="3" t="s">
        <v>39</v>
      </c>
      <c r="B33" s="5" t="s">
        <v>46</v>
      </c>
      <c r="C33" s="6" t="s">
        <v>47</v>
      </c>
      <c r="D33" s="5">
        <v>1</v>
      </c>
    </row>
  </sheetData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3811-BA59-9B44-9C9F-83C7E822CC2F}">
  <sheetPr codeName="Foglio6"/>
  <dimension ref="A2:D33"/>
  <sheetViews>
    <sheetView workbookViewId="0">
      <selection activeCell="D4" sqref="D4"/>
    </sheetView>
  </sheetViews>
  <sheetFormatPr baseColWidth="10" defaultColWidth="8.83203125" defaultRowHeight="15" x14ac:dyDescent="0.2"/>
  <cols>
    <col min="1" max="1" width="17.33203125" style="1" bestFit="1" customWidth="1"/>
    <col min="2" max="2" width="20.1640625" style="1" customWidth="1"/>
    <col min="3" max="3" width="42.1640625" style="1" customWidth="1"/>
    <col min="4" max="4" width="17.83203125" style="1" customWidth="1"/>
    <col min="5" max="16384" width="8.83203125" style="1"/>
  </cols>
  <sheetData>
    <row r="2" spans="1:4" ht="20" x14ac:dyDescent="0.25">
      <c r="A2" s="2" t="s">
        <v>40</v>
      </c>
      <c r="B2" s="4" t="s">
        <v>7</v>
      </c>
      <c r="C2" s="4" t="s">
        <v>6</v>
      </c>
      <c r="D2" s="4" t="s">
        <v>8</v>
      </c>
    </row>
    <row r="3" spans="1:4" ht="21" x14ac:dyDescent="0.35">
      <c r="A3" s="3" t="s">
        <v>9</v>
      </c>
      <c r="B3" s="5" t="s">
        <v>68</v>
      </c>
      <c r="C3" s="6" t="s">
        <v>69</v>
      </c>
      <c r="D3" s="5">
        <v>31</v>
      </c>
    </row>
    <row r="4" spans="1:4" ht="21" x14ac:dyDescent="0.35">
      <c r="A4" s="3" t="s">
        <v>10</v>
      </c>
      <c r="B4" s="5" t="s">
        <v>46</v>
      </c>
      <c r="C4" s="6" t="s">
        <v>47</v>
      </c>
      <c r="D4" s="5">
        <v>31</v>
      </c>
    </row>
    <row r="5" spans="1:4" ht="21" x14ac:dyDescent="0.35">
      <c r="A5" s="3" t="s">
        <v>11</v>
      </c>
      <c r="B5" s="5" t="s">
        <v>50</v>
      </c>
      <c r="C5" s="6" t="s">
        <v>51</v>
      </c>
      <c r="D5" s="5">
        <v>29</v>
      </c>
    </row>
    <row r="6" spans="1:4" ht="21" x14ac:dyDescent="0.35">
      <c r="A6" s="3" t="s">
        <v>12</v>
      </c>
      <c r="B6" s="5" t="s">
        <v>60</v>
      </c>
      <c r="C6" s="6" t="s">
        <v>61</v>
      </c>
      <c r="D6" s="5">
        <v>28</v>
      </c>
    </row>
    <row r="7" spans="1:4" ht="21" x14ac:dyDescent="0.35">
      <c r="A7" s="3" t="s">
        <v>13</v>
      </c>
      <c r="B7" s="5" t="s">
        <v>48</v>
      </c>
      <c r="C7" s="6" t="s">
        <v>47</v>
      </c>
      <c r="D7" s="5">
        <v>27</v>
      </c>
    </row>
    <row r="8" spans="1:4" ht="21" x14ac:dyDescent="0.35">
      <c r="A8" s="3" t="s">
        <v>14</v>
      </c>
      <c r="B8" s="5" t="s">
        <v>52</v>
      </c>
      <c r="C8" s="6" t="s">
        <v>51</v>
      </c>
      <c r="D8" s="5">
        <v>26</v>
      </c>
    </row>
    <row r="9" spans="1:4" ht="21" x14ac:dyDescent="0.35">
      <c r="A9" s="3" t="s">
        <v>15</v>
      </c>
      <c r="B9" s="5" t="s">
        <v>53</v>
      </c>
      <c r="C9" s="6" t="s">
        <v>54</v>
      </c>
      <c r="D9" s="5">
        <v>25</v>
      </c>
    </row>
    <row r="10" spans="1:4" ht="21" x14ac:dyDescent="0.35">
      <c r="A10" s="3" t="s">
        <v>16</v>
      </c>
      <c r="B10" s="5" t="s">
        <v>55</v>
      </c>
      <c r="C10" s="6" t="s">
        <v>56</v>
      </c>
      <c r="D10" s="5">
        <v>24</v>
      </c>
    </row>
    <row r="11" spans="1:4" ht="21" x14ac:dyDescent="0.35">
      <c r="A11" s="3" t="s">
        <v>17</v>
      </c>
      <c r="B11" s="5" t="s">
        <v>65</v>
      </c>
      <c r="C11" s="6" t="s">
        <v>66</v>
      </c>
      <c r="D11" s="5">
        <v>23</v>
      </c>
    </row>
    <row r="12" spans="1:4" ht="21" x14ac:dyDescent="0.35">
      <c r="A12" s="3" t="s">
        <v>18</v>
      </c>
      <c r="B12" s="5" t="s">
        <v>57</v>
      </c>
      <c r="C12" s="6" t="s">
        <v>56</v>
      </c>
      <c r="D12" s="5">
        <v>22</v>
      </c>
    </row>
    <row r="13" spans="1:4" ht="21" x14ac:dyDescent="0.35">
      <c r="A13" s="3" t="s">
        <v>19</v>
      </c>
      <c r="B13" s="5" t="s">
        <v>87</v>
      </c>
      <c r="C13" s="6" t="s">
        <v>85</v>
      </c>
      <c r="D13" s="5">
        <v>22</v>
      </c>
    </row>
    <row r="14" spans="1:4" ht="21" x14ac:dyDescent="0.35">
      <c r="A14" s="3" t="s">
        <v>20</v>
      </c>
      <c r="B14" s="5" t="s">
        <v>86</v>
      </c>
      <c r="C14" s="6" t="s">
        <v>85</v>
      </c>
      <c r="D14" s="5">
        <v>20</v>
      </c>
    </row>
    <row r="15" spans="1:4" ht="21" x14ac:dyDescent="0.35">
      <c r="A15" s="3" t="s">
        <v>21</v>
      </c>
      <c r="B15" s="5" t="s">
        <v>64</v>
      </c>
      <c r="C15" s="6" t="s">
        <v>63</v>
      </c>
      <c r="D15" s="5">
        <v>19</v>
      </c>
    </row>
    <row r="16" spans="1:4" ht="21" x14ac:dyDescent="0.35">
      <c r="A16" s="3" t="s">
        <v>22</v>
      </c>
      <c r="B16" s="5" t="s">
        <v>67</v>
      </c>
      <c r="C16" s="6" t="s">
        <v>66</v>
      </c>
      <c r="D16" s="5">
        <v>18</v>
      </c>
    </row>
    <row r="17" spans="1:4" ht="21" x14ac:dyDescent="0.35">
      <c r="A17" s="3" t="s">
        <v>23</v>
      </c>
      <c r="B17" s="5" t="s">
        <v>74</v>
      </c>
      <c r="C17" s="6" t="s">
        <v>75</v>
      </c>
      <c r="D17" s="5">
        <v>17</v>
      </c>
    </row>
    <row r="18" spans="1:4" ht="21" x14ac:dyDescent="0.35">
      <c r="A18" s="3" t="s">
        <v>24</v>
      </c>
      <c r="B18" s="5" t="s">
        <v>73</v>
      </c>
      <c r="C18" s="6" t="s">
        <v>72</v>
      </c>
      <c r="D18" s="5">
        <v>16</v>
      </c>
    </row>
    <row r="19" spans="1:4" ht="21" x14ac:dyDescent="0.35">
      <c r="A19" s="3" t="s">
        <v>25</v>
      </c>
      <c r="B19" s="5" t="s">
        <v>62</v>
      </c>
      <c r="C19" s="6" t="s">
        <v>63</v>
      </c>
      <c r="D19" s="5">
        <v>15</v>
      </c>
    </row>
    <row r="20" spans="1:4" ht="21" x14ac:dyDescent="0.35">
      <c r="A20" s="3" t="s">
        <v>26</v>
      </c>
      <c r="B20" s="5" t="s">
        <v>41</v>
      </c>
      <c r="C20" s="6" t="s">
        <v>42</v>
      </c>
      <c r="D20" s="5">
        <v>14</v>
      </c>
    </row>
    <row r="21" spans="1:4" ht="21" x14ac:dyDescent="0.35">
      <c r="A21" s="3" t="s">
        <v>27</v>
      </c>
      <c r="B21" s="5" t="s">
        <v>84</v>
      </c>
      <c r="C21" s="6" t="s">
        <v>85</v>
      </c>
      <c r="D21" s="5">
        <v>13</v>
      </c>
    </row>
    <row r="22" spans="1:4" ht="21" x14ac:dyDescent="0.35">
      <c r="A22" s="3" t="s">
        <v>28</v>
      </c>
      <c r="B22" s="5" t="s">
        <v>70</v>
      </c>
      <c r="C22" s="6" t="s">
        <v>69</v>
      </c>
      <c r="D22" s="5">
        <v>12</v>
      </c>
    </row>
    <row r="23" spans="1:4" ht="21" x14ac:dyDescent="0.35">
      <c r="A23" s="3" t="s">
        <v>29</v>
      </c>
      <c r="B23" s="5" t="s">
        <v>71</v>
      </c>
      <c r="C23" s="6" t="s">
        <v>72</v>
      </c>
      <c r="D23" s="5">
        <v>11</v>
      </c>
    </row>
    <row r="24" spans="1:4" ht="21" x14ac:dyDescent="0.35">
      <c r="A24" s="3" t="s">
        <v>30</v>
      </c>
      <c r="B24" s="5" t="s">
        <v>49</v>
      </c>
      <c r="C24" s="6" t="s">
        <v>47</v>
      </c>
      <c r="D24" s="5">
        <v>10</v>
      </c>
    </row>
    <row r="25" spans="1:4" ht="21" x14ac:dyDescent="0.35">
      <c r="A25" s="3" t="s">
        <v>31</v>
      </c>
      <c r="B25" s="5" t="s">
        <v>79</v>
      </c>
      <c r="C25" s="6" t="s">
        <v>78</v>
      </c>
      <c r="D25" s="5">
        <v>10</v>
      </c>
    </row>
    <row r="26" spans="1:4" ht="21" x14ac:dyDescent="0.35">
      <c r="A26" s="3" t="s">
        <v>32</v>
      </c>
      <c r="B26" s="5" t="s">
        <v>45</v>
      </c>
      <c r="C26" s="6" t="s">
        <v>44</v>
      </c>
      <c r="D26" s="5">
        <v>8</v>
      </c>
    </row>
    <row r="27" spans="1:4" ht="21" x14ac:dyDescent="0.35">
      <c r="A27" s="3" t="s">
        <v>33</v>
      </c>
      <c r="B27" s="5" t="s">
        <v>82</v>
      </c>
      <c r="C27" s="6" t="s">
        <v>81</v>
      </c>
      <c r="D27" s="5">
        <v>7</v>
      </c>
    </row>
    <row r="28" spans="1:4" ht="21" x14ac:dyDescent="0.35">
      <c r="A28" s="3" t="s">
        <v>34</v>
      </c>
      <c r="B28" s="5" t="s">
        <v>83</v>
      </c>
      <c r="C28" s="6" t="s">
        <v>81</v>
      </c>
      <c r="D28" s="5">
        <v>6</v>
      </c>
    </row>
    <row r="29" spans="1:4" ht="21" x14ac:dyDescent="0.35">
      <c r="A29" s="3" t="s">
        <v>35</v>
      </c>
      <c r="B29" s="5" t="s">
        <v>76</v>
      </c>
      <c r="C29" s="6" t="s">
        <v>75</v>
      </c>
      <c r="D29" s="5">
        <v>5</v>
      </c>
    </row>
    <row r="30" spans="1:4" ht="21" x14ac:dyDescent="0.35">
      <c r="A30" s="3" t="s">
        <v>36</v>
      </c>
      <c r="B30" s="5" t="s">
        <v>77</v>
      </c>
      <c r="C30" s="6" t="s">
        <v>78</v>
      </c>
      <c r="D30" s="5">
        <v>4</v>
      </c>
    </row>
    <row r="31" spans="1:4" ht="21" x14ac:dyDescent="0.35">
      <c r="A31" s="3" t="s">
        <v>37</v>
      </c>
      <c r="B31" s="5" t="s">
        <v>80</v>
      </c>
      <c r="C31" s="6" t="s">
        <v>81</v>
      </c>
      <c r="D31" s="5">
        <v>3</v>
      </c>
    </row>
    <row r="32" spans="1:4" ht="21" x14ac:dyDescent="0.35">
      <c r="A32" s="3" t="s">
        <v>38</v>
      </c>
      <c r="B32" s="5" t="s">
        <v>43</v>
      </c>
      <c r="C32" s="6" t="s">
        <v>44</v>
      </c>
      <c r="D32" s="5">
        <v>2</v>
      </c>
    </row>
    <row r="33" spans="1:4" ht="21" x14ac:dyDescent="0.35">
      <c r="A33" s="3" t="s">
        <v>39</v>
      </c>
      <c r="B33" s="5" t="s">
        <v>58</v>
      </c>
      <c r="C33" s="6" t="s">
        <v>59</v>
      </c>
      <c r="D33" s="5">
        <v>1</v>
      </c>
    </row>
  </sheetData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Generale</vt:lpstr>
      <vt:lpstr>carta muta</vt:lpstr>
      <vt:lpstr>computer</vt:lpstr>
      <vt:lpstr>coordinate</vt:lpstr>
      <vt:lpstr>risp multipla</vt:lpstr>
      <vt:lpstr>puzzle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Brunella Baratta</dc:creator>
  <cp:lastModifiedBy>Microsoft Office User</cp:lastModifiedBy>
  <cp:lastPrinted>2019-03-22T12:43:58Z</cp:lastPrinted>
  <dcterms:created xsi:type="dcterms:W3CDTF">2015-01-19T19:43:30Z</dcterms:created>
  <dcterms:modified xsi:type="dcterms:W3CDTF">2019-03-22T12:44:16Z</dcterms:modified>
</cp:coreProperties>
</file>